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rbrugsdata" sheetId="1" state="visible" r:id="rId1"/>
    <sheet xmlns:r="http://schemas.openxmlformats.org/officeDocument/2006/relationships" name="Driftsdata" sheetId="2" state="visible" r:id="rId2"/>
    <sheet xmlns:r="http://schemas.openxmlformats.org/officeDocument/2006/relationships" name="Kundehenvendelser" sheetId="3" state="visible" r:id="rId3"/>
    <sheet xmlns:r="http://schemas.openxmlformats.org/officeDocument/2006/relationships" name="Økonomi" sheetId="4" state="visible" r:id="rId4"/>
    <sheet xmlns:r="http://schemas.openxmlformats.org/officeDocument/2006/relationships" name="Formler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i val="1"/>
    </font>
    <font>
      <b val="1"/>
      <sz val="12"/>
    </font>
  </fonts>
  <fills count="3">
    <fill>
      <patternFill/>
    </fill>
    <fill>
      <patternFill patternType="gray125"/>
    </fill>
    <fill>
      <patternFill patternType="solid">
        <fgColor rgb="00005958"/>
        <bgColor rgb="00005958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0" borderId="1" applyAlignment="1" pivotButton="0" quotePrefix="0" xfId="0">
      <alignment horizontal="center" vertical="center"/>
    </xf>
    <xf numFmtId="0" fontId="2" fillId="0" borderId="1" pivotButton="0" quotePrefix="0" xfId="0"/>
    <xf numFmtId="0" fontId="2" fillId="0" borderId="1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0"/>
  <sheetViews>
    <sheetView workbookViewId="0">
      <selection activeCell="A1" sqref="A1"/>
    </sheetView>
  </sheetViews>
  <sheetFormatPr baseColWidth="8" defaultRowHeight="15"/>
  <cols>
    <col width="14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>
      <c r="A1" s="1" t="inlineStr">
        <is>
          <t>Distrikt</t>
        </is>
      </c>
      <c r="B1" s="1" t="inlineStr">
        <is>
          <t>Jan</t>
        </is>
      </c>
      <c r="C1" s="1" t="inlineStr">
        <is>
          <t>Feb</t>
        </is>
      </c>
      <c r="D1" s="1" t="inlineStr">
        <is>
          <t>Mar</t>
        </is>
      </c>
      <c r="E1" s="1" t="inlineStr">
        <is>
          <t>Apr</t>
        </is>
      </c>
      <c r="F1" s="1" t="inlineStr">
        <is>
          <t>Maj</t>
        </is>
      </c>
      <c r="G1" s="1" t="inlineStr">
        <is>
          <t>Jun</t>
        </is>
      </c>
      <c r="H1" s="1" t="inlineStr">
        <is>
          <t>Jul</t>
        </is>
      </c>
      <c r="I1" s="1" t="inlineStr">
        <is>
          <t>Aug</t>
        </is>
      </c>
      <c r="J1" s="1" t="inlineStr">
        <is>
          <t>Sep</t>
        </is>
      </c>
      <c r="K1" s="1" t="inlineStr">
        <is>
          <t>Okt</t>
        </is>
      </c>
      <c r="L1" s="1" t="inlineStr">
        <is>
          <t>Nov</t>
        </is>
      </c>
      <c r="M1" s="1" t="inlineStr">
        <is>
          <t>Dec</t>
        </is>
      </c>
      <c r="N1" s="1" t="inlineStr">
        <is>
          <t>Total</t>
        </is>
      </c>
    </row>
    <row r="2">
      <c r="A2" s="2" t="inlineStr">
        <is>
          <t>Skovby</t>
        </is>
      </c>
      <c r="B2" s="3" t="n">
        <v>425</v>
      </c>
      <c r="C2" s="3" t="n">
        <v>387</v>
      </c>
      <c r="D2" s="3" t="n">
        <v>300</v>
      </c>
      <c r="E2" s="3" t="n">
        <v>239</v>
      </c>
      <c r="F2" s="3" t="n">
        <v>140</v>
      </c>
      <c r="G2" s="3" t="n">
        <v>76</v>
      </c>
      <c r="H2" s="3" t="n">
        <v>285</v>
      </c>
      <c r="I2" s="3" t="n">
        <v>64.59999999999999</v>
      </c>
      <c r="J2" s="3" t="n">
        <v>176</v>
      </c>
      <c r="K2" s="3" t="n">
        <v>261</v>
      </c>
      <c r="L2" s="3" t="n">
        <v>363</v>
      </c>
      <c r="M2" s="3" t="n">
        <v>428</v>
      </c>
      <c r="N2" s="3" t="n">
        <v>3144.6</v>
      </c>
    </row>
    <row r="3">
      <c r="A3" s="2" t="inlineStr">
        <is>
          <t>Nørrebro</t>
        </is>
      </c>
      <c r="B3" s="3" t="n">
        <v>393</v>
      </c>
      <c r="C3" s="3" t="n">
        <v>363</v>
      </c>
      <c r="D3" s="3" t="n">
        <v>142</v>
      </c>
      <c r="E3" s="3" t="n">
        <v>212</v>
      </c>
      <c r="F3" s="3" t="n">
        <v>131</v>
      </c>
      <c r="G3" s="3" t="n">
        <v>62</v>
      </c>
      <c r="H3" s="3" t="n">
        <v>42</v>
      </c>
      <c r="I3" s="3" t="n">
        <v>55.4</v>
      </c>
      <c r="J3" s="3" t="n">
        <v>143</v>
      </c>
      <c r="K3" s="3" t="n">
        <v>239</v>
      </c>
      <c r="L3" s="3" t="n">
        <v>324</v>
      </c>
      <c r="M3" s="3" t="n">
        <v>384</v>
      </c>
      <c r="N3" s="3" t="n">
        <v>2490.4</v>
      </c>
    </row>
    <row r="4">
      <c r="A4" s="2" t="inlineStr">
        <is>
          <t>Vestbyen</t>
        </is>
      </c>
      <c r="B4" s="3" t="n">
        <v>295</v>
      </c>
      <c r="C4" s="3" t="n">
        <v>296.5</v>
      </c>
      <c r="D4" s="3" t="n">
        <v>223.5</v>
      </c>
      <c r="E4" s="3" t="n">
        <v>177.5</v>
      </c>
      <c r="F4" s="3" t="n">
        <v>113.5</v>
      </c>
      <c r="G4" s="3" t="n">
        <v>69</v>
      </c>
      <c r="H4" s="3" t="n">
        <v>48.5</v>
      </c>
      <c r="I4" s="3" t="n">
        <v>53.8</v>
      </c>
      <c r="J4" s="3" t="n">
        <v>116</v>
      </c>
      <c r="K4" s="3" t="n">
        <v>200.5</v>
      </c>
      <c r="L4" s="3" t="n">
        <v>266.5</v>
      </c>
      <c r="M4" s="3" t="n">
        <v>303</v>
      </c>
      <c r="N4" s="3" t="n">
        <v>2163.3</v>
      </c>
    </row>
    <row r="5">
      <c r="A5" s="2" t="inlineStr">
        <is>
          <t>Østerbro</t>
        </is>
      </c>
      <c r="B5" s="3" t="n">
        <v>300</v>
      </c>
      <c r="C5" s="3" t="n">
        <v>287.5</v>
      </c>
      <c r="D5" s="3" t="n">
        <v>202.5</v>
      </c>
      <c r="E5" s="3" t="n">
        <v>168.5</v>
      </c>
      <c r="F5" s="3" t="n">
        <v>111.5</v>
      </c>
      <c r="G5" s="3" t="n">
        <v>48</v>
      </c>
      <c r="H5" s="3" t="n">
        <v>50.5</v>
      </c>
      <c r="I5" s="3" t="n">
        <v>50.2</v>
      </c>
      <c r="J5" s="3" t="n">
        <v>111</v>
      </c>
      <c r="K5" s="3" t="n">
        <v>181.5</v>
      </c>
      <c r="L5" s="3" t="n">
        <v>412</v>
      </c>
      <c r="M5" s="3" t="n">
        <v>281</v>
      </c>
      <c r="N5" s="3" t="n">
        <v>2204.2</v>
      </c>
    </row>
    <row r="6">
      <c r="A6" s="2" t="inlineStr">
        <is>
          <t>Centrum</t>
        </is>
      </c>
      <c r="B6" s="3" t="n">
        <v>535</v>
      </c>
      <c r="C6" s="3" t="n">
        <v>503</v>
      </c>
      <c r="D6" s="3" t="n">
        <v>385</v>
      </c>
      <c r="E6" s="3" t="n">
        <v>274</v>
      </c>
      <c r="F6" s="3" t="n">
        <v>169</v>
      </c>
      <c r="G6" s="3" t="n">
        <v>101</v>
      </c>
      <c r="H6" s="3" t="n">
        <v>66</v>
      </c>
      <c r="I6" s="3" t="n">
        <v>89.59999999999999</v>
      </c>
      <c r="J6" s="3" t="n">
        <v>220</v>
      </c>
      <c r="K6" s="3" t="n">
        <v>334</v>
      </c>
      <c r="L6" s="3" t="n">
        <v>446</v>
      </c>
      <c r="M6" s="3" t="n">
        <v>513</v>
      </c>
      <c r="N6" s="3" t="n">
        <v>3635.6</v>
      </c>
    </row>
    <row r="7">
      <c r="A7" s="2" t="inlineStr">
        <is>
          <t>Sønderbro</t>
        </is>
      </c>
      <c r="B7" s="3" t="n">
        <v>270</v>
      </c>
      <c r="C7" s="3" t="n">
        <v>233</v>
      </c>
      <c r="D7" s="3" t="n">
        <v>203</v>
      </c>
      <c r="E7" s="3" t="n">
        <v>142</v>
      </c>
      <c r="F7" s="3" t="n">
        <v>93</v>
      </c>
      <c r="G7" s="3" t="n">
        <v>40</v>
      </c>
      <c r="H7" s="3" t="n">
        <v>53</v>
      </c>
      <c r="I7" s="3" t="n">
        <v>43.8</v>
      </c>
      <c r="J7" s="3" t="n">
        <v>91</v>
      </c>
      <c r="K7" s="3" t="n">
        <v>171</v>
      </c>
      <c r="L7" s="3" t="n">
        <v>215</v>
      </c>
      <c r="M7" s="3" t="n">
        <v>271</v>
      </c>
      <c r="N7" s="3" t="n">
        <v>1825.8</v>
      </c>
    </row>
    <row r="8">
      <c r="A8" s="2" t="inlineStr">
        <is>
          <t>Havneby</t>
        </is>
      </c>
      <c r="B8" s="3" t="n">
        <v>195</v>
      </c>
      <c r="C8" s="3" t="n">
        <v>192.5</v>
      </c>
      <c r="D8" s="3" t="n">
        <v>171.5</v>
      </c>
      <c r="E8" s="3" t="n">
        <v>140.5</v>
      </c>
      <c r="F8" s="3" t="n">
        <v>94.5</v>
      </c>
      <c r="G8" s="3" t="n">
        <v>81</v>
      </c>
      <c r="H8" s="3" t="n">
        <v>67.5</v>
      </c>
      <c r="I8" s="3" t="n">
        <v>97.2</v>
      </c>
      <c r="J8" s="3" t="n">
        <v>127</v>
      </c>
      <c r="K8" s="3" t="n">
        <v>181.5</v>
      </c>
      <c r="L8" s="3" t="n">
        <v>247.5</v>
      </c>
      <c r="M8" s="3" t="n">
        <v>270</v>
      </c>
      <c r="N8" s="3" t="n">
        <v>1865.7</v>
      </c>
    </row>
    <row r="9">
      <c r="A9" s="2" t="inlineStr">
        <is>
          <t>Kirkevang</t>
        </is>
      </c>
      <c r="B9" s="3" t="n">
        <v>349</v>
      </c>
      <c r="C9" s="3" t="n">
        <v>317</v>
      </c>
      <c r="D9" s="3" t="n">
        <v>242</v>
      </c>
      <c r="E9" s="3" t="n">
        <v>199</v>
      </c>
      <c r="F9" s="3" t="n">
        <v>111</v>
      </c>
      <c r="G9" s="3" t="n">
        <v>80</v>
      </c>
      <c r="H9" s="3" t="n">
        <v>39</v>
      </c>
      <c r="I9" s="3" t="n">
        <v>58.2</v>
      </c>
      <c r="J9" s="3" t="n">
        <v>129</v>
      </c>
      <c r="K9" s="3" t="n">
        <v>220</v>
      </c>
      <c r="L9" s="3" t="n">
        <v>294</v>
      </c>
      <c r="M9" s="3" t="n">
        <v>351</v>
      </c>
      <c r="N9" s="3" t="n">
        <v>2389.2</v>
      </c>
    </row>
    <row r="10">
      <c r="A10" s="4" t="inlineStr">
        <is>
          <t>Total</t>
        </is>
      </c>
      <c r="B10" s="5">
        <f>SUM(B2:B9)</f>
        <v/>
      </c>
      <c r="C10" s="5">
        <f>SUM(C2:C9)</f>
        <v/>
      </c>
      <c r="D10" s="5">
        <f>SUM(D2:D9)</f>
        <v/>
      </c>
      <c r="E10" s="5">
        <f>SUM(E2:E9)</f>
        <v/>
      </c>
      <c r="F10" s="5">
        <f>SUM(F2:F9)</f>
        <v/>
      </c>
      <c r="G10" s="5">
        <f>SUM(G2:G9)</f>
        <v/>
      </c>
      <c r="H10" s="5">
        <f>SUM(H2:H9)</f>
        <v/>
      </c>
      <c r="I10" s="5">
        <f>SUM(I2:I9)</f>
        <v/>
      </c>
      <c r="J10" s="5">
        <f>SUM(J2:J9)</f>
        <v/>
      </c>
      <c r="K10" s="5">
        <f>SUM(K2:K9)</f>
        <v/>
      </c>
      <c r="L10" s="5">
        <f>SUM(L2:L9)</f>
        <v/>
      </c>
      <c r="M10" s="5">
        <f>SUM(M2:M9)</f>
        <v/>
      </c>
      <c r="N10" s="5">
        <f>SUM(N2:N9)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2" customWidth="1" min="3" max="3"/>
    <col width="18" customWidth="1" min="4" max="4"/>
    <col width="16" customWidth="1" min="5" max="5"/>
    <col width="38" customWidth="1" min="6" max="6"/>
  </cols>
  <sheetData>
    <row r="1">
      <c r="A1" s="1" t="inlineStr">
        <is>
          <t>Dato</t>
        </is>
      </c>
      <c r="B1" s="1" t="inlineStr">
        <is>
          <t>Område</t>
        </is>
      </c>
      <c r="C1" s="1" t="inlineStr">
        <is>
          <t>Hændelsestype</t>
        </is>
      </c>
      <c r="D1" s="1" t="inlineStr">
        <is>
          <t>Responstid (timer)</t>
        </is>
      </c>
      <c r="E1" s="1" t="inlineStr">
        <is>
          <t>Status</t>
        </is>
      </c>
      <c r="F1" s="1" t="inlineStr">
        <is>
          <t>Bemærkninger</t>
        </is>
      </c>
    </row>
    <row r="2">
      <c r="A2" s="2" t="inlineStr">
        <is>
          <t>2025-01-01</t>
        </is>
      </c>
      <c r="B2" s="3" t="inlineStr">
        <is>
          <t>Vestbyen</t>
        </is>
      </c>
      <c r="C2" s="3" t="inlineStr">
        <is>
          <t>Planlagt vedligehold</t>
        </is>
      </c>
      <c r="D2" s="3" t="n">
        <v>0</v>
      </c>
      <c r="E2" s="3" t="inlineStr">
        <is>
          <t>Løst</t>
        </is>
      </c>
      <c r="F2" s="3" t="inlineStr">
        <is>
          <t>Ventil udskiftet</t>
        </is>
      </c>
    </row>
    <row r="3">
      <c r="A3" s="2" t="inlineStr">
        <is>
          <t>2025-01-03</t>
        </is>
      </c>
      <c r="B3" s="3" t="inlineStr">
        <is>
          <t>Vestbyen</t>
        </is>
      </c>
      <c r="C3" s="3" t="inlineStr">
        <is>
          <t>Pumpefejl</t>
        </is>
      </c>
      <c r="D3" s="3" t="n">
        <v>3.3</v>
      </c>
      <c r="E3" s="3" t="inlineStr">
        <is>
          <t>Løst</t>
        </is>
      </c>
      <c r="F3" s="3" t="inlineStr">
        <is>
          <t>Pumpe 3 udskiftet</t>
        </is>
      </c>
    </row>
    <row r="4">
      <c r="A4" s="2" t="inlineStr">
        <is>
          <t>2025-01-04</t>
        </is>
      </c>
      <c r="B4" s="3" t="inlineStr">
        <is>
          <t>Nørrebro</t>
        </is>
      </c>
      <c r="C4" s="3" t="inlineStr">
        <is>
          <t>Ledningsbrud</t>
        </is>
      </c>
      <c r="D4" s="3" t="n">
        <v>5.6</v>
      </c>
      <c r="E4" s="3" t="inlineStr">
        <is>
          <t>Afventer dele</t>
        </is>
      </c>
      <c r="F4" s="3" t="inlineStr">
        <is>
          <t>Akut reparation, 4 timers afbrydelse</t>
        </is>
      </c>
    </row>
    <row r="5">
      <c r="A5" s="2" t="inlineStr">
        <is>
          <t>2025-01-09</t>
        </is>
      </c>
      <c r="B5" s="3" t="inlineStr">
        <is>
          <t>Nørrebro</t>
        </is>
      </c>
      <c r="C5" s="3" t="inlineStr">
        <is>
          <t>Planlagt vedligehold</t>
        </is>
      </c>
      <c r="D5" s="3" t="n">
        <v>0</v>
      </c>
      <c r="E5" s="3" t="inlineStr">
        <is>
          <t>Løst</t>
        </is>
      </c>
      <c r="F5" s="3" t="inlineStr">
        <is>
          <t>Isolering efterset</t>
        </is>
      </c>
    </row>
    <row r="6">
      <c r="A6" s="2" t="inlineStr">
        <is>
          <t>2025-01-09</t>
        </is>
      </c>
      <c r="B6" s="3" t="inlineStr">
        <is>
          <t>Sønderbro</t>
        </is>
      </c>
      <c r="C6" s="3" t="inlineStr">
        <is>
          <t>Sensorfejl</t>
        </is>
      </c>
      <c r="D6" s="3" t="n">
        <v>1.9</v>
      </c>
      <c r="E6" s="3" t="inlineStr">
        <is>
          <t>Løst</t>
        </is>
      </c>
      <c r="F6" s="3" t="inlineStr">
        <is>
          <t>Forbindelse genetableret</t>
        </is>
      </c>
    </row>
    <row r="7">
      <c r="A7" s="2" t="inlineStr">
        <is>
          <t>2025-01-09</t>
        </is>
      </c>
      <c r="B7" s="3" t="inlineStr">
        <is>
          <t>Kirkevang</t>
        </is>
      </c>
      <c r="C7" s="3" t="inlineStr">
        <is>
          <t>Sensorfejl</t>
        </is>
      </c>
      <c r="D7" s="3" t="n">
        <v>0.9</v>
      </c>
      <c r="E7" s="3" t="inlineStr">
        <is>
          <t>Løst</t>
        </is>
      </c>
      <c r="F7" s="3" t="inlineStr">
        <is>
          <t>Sensor udskiftet</t>
        </is>
      </c>
    </row>
    <row r="8">
      <c r="A8" s="2" t="inlineStr">
        <is>
          <t>2025-01-13</t>
        </is>
      </c>
      <c r="B8" s="3" t="inlineStr">
        <is>
          <t>Havneby</t>
        </is>
      </c>
      <c r="C8" s="3" t="inlineStr">
        <is>
          <t>Ledningsbrud</t>
        </is>
      </c>
      <c r="D8" s="3" t="n">
        <v>8.4</v>
      </c>
      <c r="E8" s="3" t="inlineStr">
        <is>
          <t>Løst</t>
        </is>
      </c>
      <c r="F8" s="3" t="inlineStr">
        <is>
          <t>Strækning renoveres i august</t>
        </is>
      </c>
    </row>
    <row r="9">
      <c r="A9" s="2" t="inlineStr">
        <is>
          <t>2025-02-20</t>
        </is>
      </c>
      <c r="B9" s="3" t="inlineStr">
        <is>
          <t>Sønderbro</t>
        </is>
      </c>
      <c r="C9" s="3" t="inlineStr">
        <is>
          <t>Lækage</t>
        </is>
      </c>
      <c r="D9" s="3" t="n">
        <v>3.4</v>
      </c>
      <c r="E9" s="3" t="inlineStr">
        <is>
          <t>Løst</t>
        </is>
      </c>
      <c r="F9" s="3" t="inlineStr">
        <is>
          <t>Mindre lækage, overvåges</t>
        </is>
      </c>
    </row>
    <row r="10">
      <c r="A10" s="2" t="inlineStr">
        <is>
          <t>2025-02-27</t>
        </is>
      </c>
      <c r="B10" s="3" t="inlineStr">
        <is>
          <t>Skovby</t>
        </is>
      </c>
      <c r="C10" s="3" t="inlineStr">
        <is>
          <t>Planlagt vedligehold</t>
        </is>
      </c>
      <c r="D10" s="3" t="n">
        <v>0</v>
      </c>
      <c r="E10" s="3" t="inlineStr">
        <is>
          <t>Løst</t>
        </is>
      </c>
      <c r="F10" s="3" t="inlineStr">
        <is>
          <t>Isolering efterset</t>
        </is>
      </c>
    </row>
    <row r="11">
      <c r="A11" s="2" t="inlineStr">
        <is>
          <t>2025-03-11</t>
        </is>
      </c>
      <c r="B11" s="3" t="inlineStr">
        <is>
          <t>Sønderbro</t>
        </is>
      </c>
      <c r="C11" s="3" t="inlineStr">
        <is>
          <t>Ledningsbrud</t>
        </is>
      </c>
      <c r="D11" s="3" t="n">
        <v>5.9</v>
      </c>
      <c r="E11" s="3" t="inlineStr">
        <is>
          <t>Afventer dele</t>
        </is>
      </c>
      <c r="F11" s="3" t="inlineStr">
        <is>
          <t>Strækning renoveres i august</t>
        </is>
      </c>
    </row>
    <row r="12">
      <c r="A12" s="2" t="inlineStr">
        <is>
          <t>2025-03-17</t>
        </is>
      </c>
      <c r="B12" s="3" t="inlineStr">
        <is>
          <t>Sønderbro</t>
        </is>
      </c>
      <c r="C12" s="3" t="inlineStr">
        <is>
          <t>Ledningsbrud</t>
        </is>
      </c>
      <c r="D12" s="3" t="n">
        <v>7.1</v>
      </c>
      <c r="E12" s="3" t="inlineStr">
        <is>
          <t>Igangværende</t>
        </is>
      </c>
      <c r="F12" s="3" t="inlineStr">
        <is>
          <t>Berørte kunder orienteret</t>
        </is>
      </c>
    </row>
    <row r="13">
      <c r="A13" s="2" t="inlineStr">
        <is>
          <t>2025-03-18</t>
        </is>
      </c>
      <c r="B13" s="3" t="inlineStr">
        <is>
          <t>Kirkevang</t>
        </is>
      </c>
      <c r="C13" s="3" t="inlineStr">
        <is>
          <t>Planlagt vedligehold</t>
        </is>
      </c>
      <c r="D13" s="3" t="n">
        <v>0</v>
      </c>
      <c r="E13" s="3" t="inlineStr">
        <is>
          <t>Løst</t>
        </is>
      </c>
      <c r="F13" s="3" t="inlineStr">
        <is>
          <t>Rør renset</t>
        </is>
      </c>
    </row>
    <row r="14">
      <c r="A14" s="2" t="inlineStr">
        <is>
          <t>2025-03-26</t>
        </is>
      </c>
      <c r="B14" s="3" t="inlineStr">
        <is>
          <t>Kirkevang</t>
        </is>
      </c>
      <c r="C14" s="3" t="inlineStr">
        <is>
          <t>Planlagt vedligehold</t>
        </is>
      </c>
      <c r="D14" s="3" t="n">
        <v>0</v>
      </c>
      <c r="E14" s="3" t="inlineStr">
        <is>
          <t>Løst</t>
        </is>
      </c>
      <c r="F14" s="3" t="inlineStr">
        <is>
          <t>Rør renset</t>
        </is>
      </c>
    </row>
    <row r="15">
      <c r="A15" s="2" t="inlineStr">
        <is>
          <t>2025-04-19</t>
        </is>
      </c>
      <c r="B15" s="3" t="inlineStr">
        <is>
          <t>Sønderbro</t>
        </is>
      </c>
      <c r="C15" s="3" t="inlineStr">
        <is>
          <t>Lækage</t>
        </is>
      </c>
      <c r="D15" s="3" t="n">
        <v>2.9</v>
      </c>
      <c r="E15" s="3" t="inlineStr">
        <is>
          <t>Løst</t>
        </is>
      </c>
      <c r="F15" s="3" t="inlineStr">
        <is>
          <t>Permanent reparation udført</t>
        </is>
      </c>
    </row>
    <row r="16">
      <c r="A16" s="2" t="inlineStr">
        <is>
          <t>2025-04-25</t>
        </is>
      </c>
      <c r="B16" s="3" t="inlineStr">
        <is>
          <t>Skovby</t>
        </is>
      </c>
      <c r="C16" s="3" t="inlineStr">
        <is>
          <t>Pumpefejl</t>
        </is>
      </c>
      <c r="D16" s="3" t="n">
        <v>1.4</v>
      </c>
      <c r="E16" s="3" t="inlineStr">
        <is>
          <t>Løst</t>
        </is>
      </c>
      <c r="F16" s="3" t="inlineStr">
        <is>
          <t>Software-reset løste problemet</t>
        </is>
      </c>
    </row>
    <row r="17">
      <c r="A17" s="2" t="inlineStr">
        <is>
          <t>2025-05-11</t>
        </is>
      </c>
      <c r="B17" s="3" t="inlineStr">
        <is>
          <t>Kirkevang</t>
        </is>
      </c>
      <c r="C17" s="3" t="inlineStr">
        <is>
          <t>Pumpefejl</t>
        </is>
      </c>
      <c r="D17" s="3" t="n">
        <v>3.4</v>
      </c>
      <c r="E17" s="3" t="inlineStr">
        <is>
          <t>Løst</t>
        </is>
      </c>
      <c r="F17" s="3" t="inlineStr">
        <is>
          <t>Reservedel bestilt</t>
        </is>
      </c>
    </row>
    <row r="18">
      <c r="A18" s="2" t="inlineStr">
        <is>
          <t>2025-05-14</t>
        </is>
      </c>
      <c r="B18" s="3" t="inlineStr">
        <is>
          <t>Kirkevang</t>
        </is>
      </c>
      <c r="C18" s="3" t="inlineStr">
        <is>
          <t>Sensorfejl</t>
        </is>
      </c>
      <c r="D18" s="3" t="n">
        <v>1</v>
      </c>
      <c r="E18" s="3" t="inlineStr">
        <is>
          <t>Løst</t>
        </is>
      </c>
      <c r="F18" s="3" t="inlineStr">
        <is>
          <t>Sensor kalibreret</t>
        </is>
      </c>
    </row>
    <row r="19">
      <c r="A19" s="2" t="inlineStr">
        <is>
          <t>2025-05-16</t>
        </is>
      </c>
      <c r="B19" s="3" t="inlineStr">
        <is>
          <t>Skovby</t>
        </is>
      </c>
      <c r="C19" s="3" t="inlineStr">
        <is>
          <t>Ledningsbrud</t>
        </is>
      </c>
      <c r="D19" s="3" t="n">
        <v>5.3</v>
      </c>
      <c r="E19" s="3" t="inlineStr">
        <is>
          <t>Løst</t>
        </is>
      </c>
      <c r="F19" s="3" t="inlineStr">
        <is>
          <t>Nødreparation udført</t>
        </is>
      </c>
    </row>
    <row r="20">
      <c r="A20" s="2" t="inlineStr">
        <is>
          <t>2025-06-08</t>
        </is>
      </c>
      <c r="B20" s="3" t="inlineStr">
        <is>
          <t>Havneby</t>
        </is>
      </c>
      <c r="C20" s="3" t="inlineStr">
        <is>
          <t>Ledningsbrud</t>
        </is>
      </c>
      <c r="D20" s="3" t="n">
        <v>7</v>
      </c>
      <c r="E20" s="3" t="inlineStr">
        <is>
          <t>Løst</t>
        </is>
      </c>
      <c r="F20" s="3" t="inlineStr">
        <is>
          <t>Akut reparation, 4 timers afbrydelse</t>
        </is>
      </c>
    </row>
    <row r="21">
      <c r="A21" s="2" t="inlineStr">
        <is>
          <t>2025-06-09</t>
        </is>
      </c>
      <c r="B21" s="3" t="inlineStr">
        <is>
          <t>Havneby</t>
        </is>
      </c>
      <c r="C21" s="3" t="inlineStr">
        <is>
          <t>Lækage</t>
        </is>
      </c>
      <c r="D21" s="3" t="n">
        <v>7.6</v>
      </c>
      <c r="E21" s="3" t="inlineStr">
        <is>
          <t>Igangværende</t>
        </is>
      </c>
      <c r="F21" s="3" t="inlineStr">
        <is>
          <t>Mindre lækage, overvåges</t>
        </is>
      </c>
    </row>
    <row r="22">
      <c r="A22" s="2" t="inlineStr">
        <is>
          <t>2025-06-15</t>
        </is>
      </c>
      <c r="B22" s="3" t="inlineStr">
        <is>
          <t>Kirkevang</t>
        </is>
      </c>
      <c r="C22" s="3" t="inlineStr">
        <is>
          <t>Sensorfejl</t>
        </is>
      </c>
      <c r="D22" s="3" t="n">
        <v>1</v>
      </c>
      <c r="E22" s="3" t="inlineStr">
        <is>
          <t>Løst</t>
        </is>
      </c>
      <c r="F22" s="3" t="inlineStr">
        <is>
          <t>Sensor kalibreret</t>
        </is>
      </c>
    </row>
    <row r="23">
      <c r="A23" s="2" t="inlineStr">
        <is>
          <t>2025-06-28</t>
        </is>
      </c>
      <c r="B23" s="3" t="inlineStr">
        <is>
          <t>Skovby</t>
        </is>
      </c>
      <c r="C23" s="3" t="inlineStr">
        <is>
          <t>Pumpefejl</t>
        </is>
      </c>
      <c r="D23" s="3" t="n">
        <v>1</v>
      </c>
      <c r="E23" s="3" t="inlineStr">
        <is>
          <t>Løst</t>
        </is>
      </c>
      <c r="F23" s="3" t="inlineStr">
        <is>
          <t>Reservedel bestilt</t>
        </is>
      </c>
    </row>
    <row r="24">
      <c r="A24" s="2" t="inlineStr">
        <is>
          <t>2025-07-03</t>
        </is>
      </c>
      <c r="B24" s="3" t="inlineStr">
        <is>
          <t>Skovby</t>
        </is>
      </c>
      <c r="C24" s="3" t="inlineStr">
        <is>
          <t>Sensorfejl</t>
        </is>
      </c>
      <c r="D24" s="3" t="n">
        <v>1.5</v>
      </c>
      <c r="E24" s="3" t="inlineStr">
        <is>
          <t>Løst</t>
        </is>
      </c>
      <c r="F24" s="3" t="inlineStr">
        <is>
          <t>Sensor kalibreret</t>
        </is>
      </c>
    </row>
    <row r="25">
      <c r="A25" s="2" t="inlineStr">
        <is>
          <t>2025-07-03</t>
        </is>
      </c>
      <c r="B25" s="3" t="inlineStr">
        <is>
          <t>Vestbyen</t>
        </is>
      </c>
      <c r="C25" s="3" t="inlineStr">
        <is>
          <t>Sensorfejl</t>
        </is>
      </c>
      <c r="D25" s="3" t="n">
        <v>1.4</v>
      </c>
      <c r="E25" s="3" t="inlineStr">
        <is>
          <t>Løst</t>
        </is>
      </c>
      <c r="F25" s="3" t="inlineStr">
        <is>
          <t>Sensor kalibreret</t>
        </is>
      </c>
    </row>
    <row r="26">
      <c r="A26" s="2" t="inlineStr">
        <is>
          <t>2025-07-12</t>
        </is>
      </c>
      <c r="B26" s="3" t="inlineStr">
        <is>
          <t>Vestbyen</t>
        </is>
      </c>
      <c r="C26" s="3" t="inlineStr">
        <is>
          <t>Ledningsbrud</t>
        </is>
      </c>
      <c r="D26" s="3" t="n">
        <v>11.7</v>
      </c>
      <c r="E26" s="3" t="inlineStr">
        <is>
          <t>Løst</t>
        </is>
      </c>
      <c r="F26" s="3" t="inlineStr">
        <is>
          <t>Nødreparation udført</t>
        </is>
      </c>
    </row>
    <row r="27">
      <c r="A27" s="2" t="inlineStr">
        <is>
          <t>2025-09-05</t>
        </is>
      </c>
      <c r="B27" s="3" t="inlineStr">
        <is>
          <t>Skovby</t>
        </is>
      </c>
      <c r="C27" s="3" t="inlineStr">
        <is>
          <t>Ledningsbrud</t>
        </is>
      </c>
      <c r="D27" s="3" t="n">
        <v>8.1</v>
      </c>
      <c r="E27" s="3" t="inlineStr">
        <is>
          <t>Løst</t>
        </is>
      </c>
      <c r="F27" s="3" t="inlineStr">
        <is>
          <t>Akut reparation, 4 timers afbrydelse</t>
        </is>
      </c>
    </row>
    <row r="28">
      <c r="A28" s="2" t="inlineStr">
        <is>
          <t>2025-09-13</t>
        </is>
      </c>
      <c r="B28" s="3" t="inlineStr">
        <is>
          <t>Nørrebro</t>
        </is>
      </c>
      <c r="C28" s="3" t="inlineStr">
        <is>
          <t>Ledningsbrud</t>
        </is>
      </c>
      <c r="D28" s="3" t="n">
        <v>8.9</v>
      </c>
      <c r="E28" s="3" t="inlineStr">
        <is>
          <t>Løst</t>
        </is>
      </c>
      <c r="F28" s="3" t="inlineStr">
        <is>
          <t>Berørte kunder orienteret</t>
        </is>
      </c>
    </row>
    <row r="29">
      <c r="A29" s="2" t="inlineStr">
        <is>
          <t>2025-09-22</t>
        </is>
      </c>
      <c r="B29" s="3" t="inlineStr">
        <is>
          <t>Havneby</t>
        </is>
      </c>
      <c r="C29" s="3" t="inlineStr">
        <is>
          <t>Sensorfejl</t>
        </is>
      </c>
      <c r="D29" s="3" t="n">
        <v>1.1</v>
      </c>
      <c r="E29" s="3" t="inlineStr">
        <is>
          <t>Løst</t>
        </is>
      </c>
      <c r="F29" s="3" t="inlineStr">
        <is>
          <t>Sensor udskiftet</t>
        </is>
      </c>
    </row>
    <row r="30">
      <c r="A30" s="2" t="inlineStr">
        <is>
          <t>2025-10-13</t>
        </is>
      </c>
      <c r="B30" s="3" t="inlineStr">
        <is>
          <t>Havneby</t>
        </is>
      </c>
      <c r="C30" s="3" t="inlineStr">
        <is>
          <t>Lækage</t>
        </is>
      </c>
      <c r="D30" s="3" t="n">
        <v>6.2</v>
      </c>
      <c r="E30" s="3" t="inlineStr">
        <is>
          <t>Løst</t>
        </is>
      </c>
      <c r="F30" s="3" t="inlineStr">
        <is>
          <t>Repareret midlertidigt</t>
        </is>
      </c>
    </row>
    <row r="31">
      <c r="A31" s="2" t="inlineStr">
        <is>
          <t>2025-10-25</t>
        </is>
      </c>
      <c r="B31" s="3" t="inlineStr">
        <is>
          <t>Sønderbro</t>
        </is>
      </c>
      <c r="C31" s="3" t="inlineStr">
        <is>
          <t>Lækage</t>
        </is>
      </c>
      <c r="D31" s="3" t="n">
        <v>2.3</v>
      </c>
      <c r="E31" s="3" t="inlineStr">
        <is>
          <t>Afventer dele</t>
        </is>
      </c>
      <c r="F31" s="3" t="inlineStr">
        <is>
          <t>Repareret midlertidigt</t>
        </is>
      </c>
    </row>
    <row r="32">
      <c r="A32" s="2" t="inlineStr">
        <is>
          <t>2025-11-02</t>
        </is>
      </c>
      <c r="B32" s="3" t="inlineStr">
        <is>
          <t>Havneby</t>
        </is>
      </c>
      <c r="C32" s="3" t="inlineStr">
        <is>
          <t>Ledningsbrud</t>
        </is>
      </c>
      <c r="D32" s="3" t="n">
        <v>5.1</v>
      </c>
      <c r="E32" s="3" t="inlineStr">
        <is>
          <t>Løst</t>
        </is>
      </c>
      <c r="F32" s="3" t="inlineStr">
        <is>
          <t>Berørte kunder orienteret</t>
        </is>
      </c>
    </row>
    <row r="33">
      <c r="A33" s="2" t="inlineStr">
        <is>
          <t>2025-11-10</t>
        </is>
      </c>
      <c r="B33" s="3" t="inlineStr">
        <is>
          <t>Kirkevang</t>
        </is>
      </c>
      <c r="C33" s="3" t="inlineStr">
        <is>
          <t>Pumpefejl</t>
        </is>
      </c>
      <c r="D33" s="3" t="n">
        <v>2.4</v>
      </c>
      <c r="E33" s="3" t="inlineStr">
        <is>
          <t>Løst</t>
        </is>
      </c>
      <c r="F33" s="3" t="inlineStr">
        <is>
          <t>Software-reset løste problemet</t>
        </is>
      </c>
    </row>
    <row r="34">
      <c r="A34" s="2" t="inlineStr">
        <is>
          <t>2025-12-02</t>
        </is>
      </c>
      <c r="B34" s="3" t="inlineStr">
        <is>
          <t>Sønderbro</t>
        </is>
      </c>
      <c r="C34" s="3" t="inlineStr">
        <is>
          <t>Planlagt vedligehold</t>
        </is>
      </c>
      <c r="D34" s="3" t="n">
        <v>0</v>
      </c>
      <c r="E34" s="3" t="inlineStr">
        <is>
          <t>Løst</t>
        </is>
      </c>
      <c r="F34" s="3" t="inlineStr">
        <is>
          <t>Isolering efterset</t>
        </is>
      </c>
    </row>
    <row r="35">
      <c r="A35" s="2" t="inlineStr">
        <is>
          <t>2025-12-08</t>
        </is>
      </c>
      <c r="B35" s="3" t="inlineStr">
        <is>
          <t>Vestbyen</t>
        </is>
      </c>
      <c r="C35" s="3" t="inlineStr">
        <is>
          <t>Lækage</t>
        </is>
      </c>
      <c r="D35" s="3" t="n">
        <v>7.3</v>
      </c>
      <c r="E35" s="3" t="inlineStr">
        <is>
          <t>Løst</t>
        </is>
      </c>
      <c r="F35" s="3" t="inlineStr">
        <is>
          <t>Mindre lækage, overvåges</t>
        </is>
      </c>
    </row>
    <row r="36">
      <c r="A36" s="2" t="inlineStr">
        <is>
          <t>2025-12-27</t>
        </is>
      </c>
      <c r="B36" s="3" t="inlineStr">
        <is>
          <t>Nørrebro</t>
        </is>
      </c>
      <c r="C36" s="3" t="inlineStr">
        <is>
          <t>Planlagt vedligehold</t>
        </is>
      </c>
      <c r="D36" s="3" t="n">
        <v>0</v>
      </c>
      <c r="E36" s="3" t="inlineStr">
        <is>
          <t>Løst</t>
        </is>
      </c>
      <c r="F36" s="3" t="inlineStr">
        <is>
          <t>Isolering efterset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8" customWidth="1" min="3" max="3"/>
    <col width="16" customWidth="1" min="4" max="4"/>
    <col width="18" customWidth="1" min="5" max="5"/>
    <col width="12" customWidth="1" min="6" max="6"/>
    <col width="10" customWidth="1" min="7" max="7"/>
  </cols>
  <sheetData>
    <row r="1">
      <c r="A1" s="1" t="inlineStr">
        <is>
          <t>Dato</t>
        </is>
      </c>
      <c r="B1" s="1" t="inlineStr">
        <is>
          <t>Kunde-ID</t>
        </is>
      </c>
      <c r="C1" s="1" t="inlineStr">
        <is>
          <t>Kategori</t>
        </is>
      </c>
      <c r="D1" s="1" t="inlineStr">
        <is>
          <t>Svartid (dage)</t>
        </is>
      </c>
      <c r="E1" s="1" t="inlineStr">
        <is>
          <t>Tilfredshed (1-5)</t>
        </is>
      </c>
      <c r="F1" s="1" t="inlineStr">
        <is>
          <t>Kanal</t>
        </is>
      </c>
      <c r="G1" s="1" t="inlineStr">
        <is>
          <t>Status</t>
        </is>
      </c>
    </row>
    <row r="2">
      <c r="A2" s="2" t="inlineStr">
        <is>
          <t>2025-12-15</t>
        </is>
      </c>
      <c r="B2" s="3" t="inlineStr">
        <is>
          <t>KD-8638</t>
        </is>
      </c>
      <c r="C2" s="3" t="inlineStr">
        <is>
          <t>Klage</t>
        </is>
      </c>
      <c r="D2" s="3" t="n">
        <v>5.9</v>
      </c>
      <c r="E2" s="3" t="n">
        <v>3</v>
      </c>
      <c r="F2" s="3" t="inlineStr">
        <is>
          <t>Mail</t>
        </is>
      </c>
      <c r="G2" s="3" t="inlineStr">
        <is>
          <t>Løst</t>
        </is>
      </c>
    </row>
    <row r="3">
      <c r="A3" s="2" t="inlineStr">
        <is>
          <t>2025-09-04</t>
        </is>
      </c>
      <c r="B3" s="3" t="inlineStr">
        <is>
          <t>KD-6348</t>
        </is>
      </c>
      <c r="C3" s="3" t="inlineStr">
        <is>
          <t>Klage</t>
        </is>
      </c>
      <c r="D3" s="3" t="n">
        <v>0.5</v>
      </c>
      <c r="E3" s="3" t="n">
        <v>3</v>
      </c>
      <c r="F3" s="3" t="inlineStr">
        <is>
          <t>Telefon</t>
        </is>
      </c>
      <c r="G3" s="3" t="inlineStr">
        <is>
          <t>Åben</t>
        </is>
      </c>
    </row>
    <row r="4">
      <c r="A4" s="2" t="inlineStr">
        <is>
          <t>2025-03-07</t>
        </is>
      </c>
      <c r="B4" s="3" t="inlineStr">
        <is>
          <t>KD-4032</t>
        </is>
      </c>
      <c r="C4" s="3" t="inlineStr">
        <is>
          <t>Klage</t>
        </is>
      </c>
      <c r="D4" s="3" t="n">
        <v>1.8</v>
      </c>
      <c r="E4" s="3" t="n">
        <v>3</v>
      </c>
      <c r="F4" s="3" t="inlineStr">
        <is>
          <t>Portal</t>
        </is>
      </c>
      <c r="G4" s="3" t="inlineStr">
        <is>
          <t>Løst</t>
        </is>
      </c>
    </row>
    <row r="5">
      <c r="A5" s="2" t="inlineStr">
        <is>
          <t>2025-10-18</t>
        </is>
      </c>
      <c r="B5" s="3" t="inlineStr">
        <is>
          <t>KD-8827</t>
        </is>
      </c>
      <c r="C5" s="3" t="inlineStr">
        <is>
          <t>Tilslutning</t>
        </is>
      </c>
      <c r="D5" s="3" t="n">
        <v>1.2</v>
      </c>
      <c r="E5" s="3" t="n">
        <v>3</v>
      </c>
      <c r="F5" s="3" t="inlineStr">
        <is>
          <t>Telefon</t>
        </is>
      </c>
      <c r="G5" s="3" t="inlineStr">
        <is>
          <t>Løst</t>
        </is>
      </c>
    </row>
    <row r="6">
      <c r="A6" s="2" t="inlineStr">
        <is>
          <t>2025-12-24</t>
        </is>
      </c>
      <c r="B6" s="3" t="inlineStr">
        <is>
          <t>KD-6092</t>
        </is>
      </c>
      <c r="C6" s="3" t="inlineStr">
        <is>
          <t>Klage</t>
        </is>
      </c>
      <c r="D6" s="3" t="n">
        <v>1.4</v>
      </c>
      <c r="E6" s="3" t="n">
        <v>1</v>
      </c>
      <c r="F6" s="3" t="inlineStr">
        <is>
          <t>Telefon</t>
        </is>
      </c>
      <c r="G6" s="3" t="inlineStr">
        <is>
          <t>Åben</t>
        </is>
      </c>
    </row>
    <row r="7">
      <c r="A7" s="2" t="inlineStr">
        <is>
          <t>2025-11-12</t>
        </is>
      </c>
      <c r="B7" s="3" t="inlineStr">
        <is>
          <t>KD-6198</t>
        </is>
      </c>
      <c r="C7" s="3" t="inlineStr">
        <is>
          <t>Faktura</t>
        </is>
      </c>
      <c r="D7" s="3" t="n">
        <v>3.2</v>
      </c>
      <c r="E7" s="3" t="n">
        <v>3</v>
      </c>
      <c r="F7" s="3" t="inlineStr">
        <is>
          <t>Mail</t>
        </is>
      </c>
      <c r="G7" s="3" t="inlineStr">
        <is>
          <t>Løst</t>
        </is>
      </c>
    </row>
    <row r="8">
      <c r="A8" s="2" t="inlineStr">
        <is>
          <t>2025-12-19</t>
        </is>
      </c>
      <c r="B8" s="3" t="inlineStr">
        <is>
          <t>KD-7607</t>
        </is>
      </c>
      <c r="C8" s="3" t="inlineStr">
        <is>
          <t>Faktura</t>
        </is>
      </c>
      <c r="D8" s="3" t="n">
        <v>2.2</v>
      </c>
      <c r="E8" s="3" t="n">
        <v>5</v>
      </c>
      <c r="F8" s="3" t="inlineStr">
        <is>
          <t>Mail</t>
        </is>
      </c>
      <c r="G8" s="3" t="inlineStr">
        <is>
          <t>Løst</t>
        </is>
      </c>
    </row>
    <row r="9">
      <c r="A9" s="2" t="inlineStr">
        <is>
          <t>2025-08-21</t>
        </is>
      </c>
      <c r="B9" s="3" t="inlineStr">
        <is>
          <t>KD-1588</t>
        </is>
      </c>
      <c r="C9" s="3" t="inlineStr">
        <is>
          <t>Klage</t>
        </is>
      </c>
      <c r="D9" s="3" t="n">
        <v>1.8</v>
      </c>
      <c r="E9" s="3" t="n">
        <v>1</v>
      </c>
      <c r="F9" s="3" t="inlineStr">
        <is>
          <t>Telefon</t>
        </is>
      </c>
      <c r="G9" s="3" t="inlineStr">
        <is>
          <t>Løst</t>
        </is>
      </c>
    </row>
    <row r="10">
      <c r="A10" s="2" t="inlineStr">
        <is>
          <t>2025-04-09</t>
        </is>
      </c>
      <c r="B10" s="3" t="inlineStr">
        <is>
          <t>KD-9501</t>
        </is>
      </c>
      <c r="C10" s="3" t="inlineStr">
        <is>
          <t>Driftsinformation</t>
        </is>
      </c>
      <c r="D10" s="3" t="n">
        <v>1.2</v>
      </c>
      <c r="E10" s="3" t="n">
        <v>5</v>
      </c>
      <c r="F10" s="3" t="inlineStr">
        <is>
          <t>Portal</t>
        </is>
      </c>
      <c r="G10" s="3" t="inlineStr">
        <is>
          <t>Løst</t>
        </is>
      </c>
    </row>
    <row r="11">
      <c r="A11" s="2" t="inlineStr">
        <is>
          <t>2025-03-18</t>
        </is>
      </c>
      <c r="B11" s="3" t="inlineStr">
        <is>
          <t>KD-3935</t>
        </is>
      </c>
      <c r="C11" s="3" t="inlineStr">
        <is>
          <t>Driftsinformation</t>
        </is>
      </c>
      <c r="D11" s="3" t="n">
        <v>3.5</v>
      </c>
      <c r="E11" s="3" t="n">
        <v>3</v>
      </c>
      <c r="F11" s="3" t="inlineStr">
        <is>
          <t>Mail</t>
        </is>
      </c>
      <c r="G11" s="3" t="inlineStr">
        <is>
          <t>Løst</t>
        </is>
      </c>
    </row>
    <row r="12">
      <c r="A12" s="2" t="inlineStr">
        <is>
          <t>2025-11-26</t>
        </is>
      </c>
      <c r="B12" s="3" t="inlineStr">
        <is>
          <t>KD-3840</t>
        </is>
      </c>
      <c r="C12" s="3" t="inlineStr">
        <is>
          <t>Faktura</t>
        </is>
      </c>
      <c r="D12" s="3" t="n">
        <v>1.5</v>
      </c>
      <c r="E12" s="3" t="n">
        <v>3</v>
      </c>
      <c r="F12" s="3" t="inlineStr">
        <is>
          <t>Telefon</t>
        </is>
      </c>
      <c r="G12" s="3" t="inlineStr">
        <is>
          <t>Løst</t>
        </is>
      </c>
    </row>
    <row r="13">
      <c r="A13" s="2" t="inlineStr">
        <is>
          <t>2025-03-22</t>
        </is>
      </c>
      <c r="B13" s="3" t="inlineStr">
        <is>
          <t>KD-4974</t>
        </is>
      </c>
      <c r="C13" s="3" t="inlineStr">
        <is>
          <t>Tilslutning</t>
        </is>
      </c>
      <c r="D13" s="3" t="n">
        <v>0.9</v>
      </c>
      <c r="E13" s="3" t="n">
        <v>4</v>
      </c>
      <c r="F13" s="3" t="inlineStr">
        <is>
          <t>Mail</t>
        </is>
      </c>
      <c r="G13" s="3" t="inlineStr">
        <is>
          <t>Åben</t>
        </is>
      </c>
    </row>
    <row r="14">
      <c r="A14" s="2" t="inlineStr">
        <is>
          <t>2025-07-08</t>
        </is>
      </c>
      <c r="B14" s="3" t="inlineStr">
        <is>
          <t>KD-5452</t>
        </is>
      </c>
      <c r="C14" s="3" t="inlineStr">
        <is>
          <t>Driftsinformation</t>
        </is>
      </c>
      <c r="D14" s="3" t="n">
        <v>0.8</v>
      </c>
      <c r="E14" s="3" t="n">
        <v>4</v>
      </c>
      <c r="F14" s="3" t="inlineStr">
        <is>
          <t>Mail</t>
        </is>
      </c>
      <c r="G14" s="3" t="inlineStr">
        <is>
          <t>Løst</t>
        </is>
      </c>
    </row>
    <row r="15">
      <c r="A15" s="2" t="inlineStr">
        <is>
          <t>2025-11-13</t>
        </is>
      </c>
      <c r="B15" s="3" t="inlineStr">
        <is>
          <t>KD-2114</t>
        </is>
      </c>
      <c r="C15" s="3" t="inlineStr">
        <is>
          <t>Faktura</t>
        </is>
      </c>
      <c r="D15" s="3" t="n">
        <v>1.1</v>
      </c>
      <c r="E15" s="3" t="n">
        <v>3</v>
      </c>
      <c r="F15" s="3" t="inlineStr">
        <is>
          <t>Telefon</t>
        </is>
      </c>
      <c r="G15" s="3" t="inlineStr">
        <is>
          <t>Løst</t>
        </is>
      </c>
    </row>
    <row r="16">
      <c r="A16" s="2" t="inlineStr">
        <is>
          <t>2025-09-06</t>
        </is>
      </c>
      <c r="B16" s="3" t="inlineStr">
        <is>
          <t>KD-7693</t>
        </is>
      </c>
      <c r="C16" s="3" t="inlineStr">
        <is>
          <t>Faktura</t>
        </is>
      </c>
      <c r="D16" s="3" t="n">
        <v>1.3</v>
      </c>
      <c r="E16" s="3" t="n">
        <v>4</v>
      </c>
      <c r="F16" s="3" t="inlineStr">
        <is>
          <t>Portal</t>
        </is>
      </c>
      <c r="G16" s="3" t="inlineStr">
        <is>
          <t>Løst</t>
        </is>
      </c>
    </row>
    <row r="17">
      <c r="A17" s="2" t="inlineStr">
        <is>
          <t>2025-02-26</t>
        </is>
      </c>
      <c r="B17" s="3" t="inlineStr">
        <is>
          <t>KD-5035</t>
        </is>
      </c>
      <c r="C17" s="3" t="inlineStr">
        <is>
          <t>Flytning</t>
        </is>
      </c>
      <c r="D17" s="3" t="n">
        <v>1.3</v>
      </c>
      <c r="E17" s="3" t="n">
        <v>4</v>
      </c>
      <c r="F17" s="3" t="inlineStr">
        <is>
          <t>Portal</t>
        </is>
      </c>
      <c r="G17" s="3" t="inlineStr">
        <is>
          <t>Løst</t>
        </is>
      </c>
    </row>
    <row r="18">
      <c r="A18" s="2" t="inlineStr">
        <is>
          <t>2025-01-18</t>
        </is>
      </c>
      <c r="B18" s="3" t="inlineStr">
        <is>
          <t>KD-8979</t>
        </is>
      </c>
      <c r="C18" s="3" t="inlineStr">
        <is>
          <t>Faktura</t>
        </is>
      </c>
      <c r="D18" s="3" t="n">
        <v>0.9</v>
      </c>
      <c r="E18" s="3" t="n">
        <v>4</v>
      </c>
      <c r="F18" s="3" t="inlineStr">
        <is>
          <t>Portal</t>
        </is>
      </c>
      <c r="G18" s="3" t="inlineStr">
        <is>
          <t>Løst</t>
        </is>
      </c>
    </row>
    <row r="19">
      <c r="A19" s="2" t="inlineStr">
        <is>
          <t>2025-07-24</t>
        </is>
      </c>
      <c r="B19" s="3" t="inlineStr">
        <is>
          <t>KD-4274</t>
        </is>
      </c>
      <c r="C19" s="3" t="inlineStr">
        <is>
          <t>Driftsinformation</t>
        </is>
      </c>
      <c r="D19" s="3" t="n">
        <v>1.4</v>
      </c>
      <c r="E19" s="3" t="n">
        <v>4</v>
      </c>
      <c r="F19" s="3" t="inlineStr">
        <is>
          <t>Mail</t>
        </is>
      </c>
      <c r="G19" s="3" t="inlineStr">
        <is>
          <t>Åben</t>
        </is>
      </c>
    </row>
    <row r="20">
      <c r="A20" s="2" t="inlineStr">
        <is>
          <t>2025-09-08</t>
        </is>
      </c>
      <c r="B20" s="3" t="inlineStr">
        <is>
          <t>KD-3383</t>
        </is>
      </c>
      <c r="C20" s="3" t="inlineStr">
        <is>
          <t>Klage</t>
        </is>
      </c>
      <c r="D20" s="3" t="n">
        <v>3.2</v>
      </c>
      <c r="E20" s="3" t="n">
        <v>1</v>
      </c>
      <c r="F20" s="3" t="inlineStr">
        <is>
          <t>Mail</t>
        </is>
      </c>
      <c r="G20" s="3" t="inlineStr">
        <is>
          <t>Løst</t>
        </is>
      </c>
    </row>
    <row r="21">
      <c r="A21" s="2" t="inlineStr">
        <is>
          <t>2025-02-03</t>
        </is>
      </c>
      <c r="B21" s="3" t="inlineStr">
        <is>
          <t>KD-2637</t>
        </is>
      </c>
      <c r="C21" s="3" t="inlineStr">
        <is>
          <t>Driftsinformation</t>
        </is>
      </c>
      <c r="D21" s="3" t="n">
        <v>3.2</v>
      </c>
      <c r="E21" s="3" t="n">
        <v>3</v>
      </c>
      <c r="F21" s="3" t="inlineStr">
        <is>
          <t>Mail</t>
        </is>
      </c>
      <c r="G21" s="3" t="inlineStr">
        <is>
          <t>Løst</t>
        </is>
      </c>
    </row>
    <row r="22">
      <c r="A22" s="2" t="inlineStr">
        <is>
          <t>2025-03-28</t>
        </is>
      </c>
      <c r="B22" s="3" t="inlineStr">
        <is>
          <t>KD-1685</t>
        </is>
      </c>
      <c r="C22" s="3" t="inlineStr">
        <is>
          <t>Tilslutning</t>
        </is>
      </c>
      <c r="D22" s="3" t="n">
        <v>1.7</v>
      </c>
      <c r="E22" s="3" t="n">
        <v>5</v>
      </c>
      <c r="F22" s="3" t="inlineStr">
        <is>
          <t>Telefon</t>
        </is>
      </c>
      <c r="G22" s="3" t="inlineStr">
        <is>
          <t>Åben</t>
        </is>
      </c>
    </row>
    <row r="23">
      <c r="A23" s="2" t="inlineStr">
        <is>
          <t>2025-04-22</t>
        </is>
      </c>
      <c r="B23" s="3" t="inlineStr">
        <is>
          <t>KD-1408</t>
        </is>
      </c>
      <c r="C23" s="3" t="inlineStr">
        <is>
          <t>Klage</t>
        </is>
      </c>
      <c r="D23" s="3" t="n">
        <v>0.5</v>
      </c>
      <c r="E23" s="3" t="n">
        <v>3</v>
      </c>
      <c r="F23" s="3" t="inlineStr">
        <is>
          <t>Portal</t>
        </is>
      </c>
      <c r="G23" s="3" t="inlineStr">
        <is>
          <t>Løst</t>
        </is>
      </c>
    </row>
    <row r="24">
      <c r="A24" s="2" t="inlineStr">
        <is>
          <t>2025-08-02</t>
        </is>
      </c>
      <c r="B24" s="3" t="inlineStr">
        <is>
          <t>KD-3753</t>
        </is>
      </c>
      <c r="C24" s="3" t="inlineStr">
        <is>
          <t>Klage</t>
        </is>
      </c>
      <c r="D24" s="3" t="n">
        <v>0.4</v>
      </c>
      <c r="E24" s="3" t="n">
        <v>1</v>
      </c>
      <c r="F24" s="3" t="inlineStr">
        <is>
          <t>Portal</t>
        </is>
      </c>
      <c r="G24" s="3" t="inlineStr">
        <is>
          <t>Løst</t>
        </is>
      </c>
    </row>
    <row r="25">
      <c r="A25" s="2" t="inlineStr">
        <is>
          <t>2025-07-04</t>
        </is>
      </c>
      <c r="B25" s="3" t="inlineStr">
        <is>
          <t>KD-5073</t>
        </is>
      </c>
      <c r="C25" s="3" t="inlineStr">
        <is>
          <t>Flytning</t>
        </is>
      </c>
      <c r="D25" s="3" t="n">
        <v>3.3</v>
      </c>
      <c r="E25" s="3" t="n">
        <v>2</v>
      </c>
      <c r="F25" s="3" t="inlineStr">
        <is>
          <t>Mail</t>
        </is>
      </c>
      <c r="G25" s="3" t="inlineStr">
        <is>
          <t>Løst</t>
        </is>
      </c>
    </row>
    <row r="26">
      <c r="A26" s="2" t="inlineStr">
        <is>
          <t>2025-03-16</t>
        </is>
      </c>
      <c r="B26" s="3" t="inlineStr">
        <is>
          <t>KD-6926</t>
        </is>
      </c>
      <c r="C26" s="3" t="inlineStr">
        <is>
          <t>Driftsinformation</t>
        </is>
      </c>
      <c r="D26" s="3" t="n">
        <v>1.4</v>
      </c>
      <c r="E26" s="3" t="n">
        <v>5</v>
      </c>
      <c r="F26" s="3" t="inlineStr">
        <is>
          <t>Telefon</t>
        </is>
      </c>
      <c r="G26" s="3" t="inlineStr">
        <is>
          <t>Løst</t>
        </is>
      </c>
    </row>
    <row r="27">
      <c r="A27" s="2" t="inlineStr">
        <is>
          <t>2025-07-02</t>
        </is>
      </c>
      <c r="B27" s="3" t="inlineStr">
        <is>
          <t>KD-7149</t>
        </is>
      </c>
      <c r="C27" s="3" t="inlineStr">
        <is>
          <t>Driftsinformation</t>
        </is>
      </c>
      <c r="D27" s="3" t="n">
        <v>0.4</v>
      </c>
      <c r="E27" s="3" t="n">
        <v>5</v>
      </c>
      <c r="F27" s="3" t="inlineStr">
        <is>
          <t>Portal</t>
        </is>
      </c>
      <c r="G27" s="3" t="inlineStr">
        <is>
          <t>Løst</t>
        </is>
      </c>
    </row>
    <row r="28">
      <c r="A28" s="2" t="inlineStr">
        <is>
          <t>2025-11-28</t>
        </is>
      </c>
      <c r="B28" s="3" t="inlineStr">
        <is>
          <t>KD-8220</t>
        </is>
      </c>
      <c r="C28" s="3" t="inlineStr">
        <is>
          <t>Klage</t>
        </is>
      </c>
      <c r="D28" s="3" t="n">
        <v>2.2</v>
      </c>
      <c r="E28" s="3" t="n">
        <v>3</v>
      </c>
      <c r="F28" s="3" t="inlineStr">
        <is>
          <t>Mail</t>
        </is>
      </c>
      <c r="G28" s="3" t="inlineStr">
        <is>
          <t>Åben</t>
        </is>
      </c>
    </row>
    <row r="29">
      <c r="A29" s="2" t="inlineStr">
        <is>
          <t>2025-08-13</t>
        </is>
      </c>
      <c r="B29" s="3" t="inlineStr">
        <is>
          <t>KD-5147</t>
        </is>
      </c>
      <c r="C29" s="3" t="inlineStr">
        <is>
          <t>Tilslutning</t>
        </is>
      </c>
      <c r="D29" s="3" t="n">
        <v>2.3</v>
      </c>
      <c r="E29" s="3" t="n">
        <v>3</v>
      </c>
      <c r="F29" s="3" t="inlineStr">
        <is>
          <t>Mail</t>
        </is>
      </c>
      <c r="G29" s="3" t="inlineStr">
        <is>
          <t>Løst</t>
        </is>
      </c>
    </row>
    <row r="30">
      <c r="A30" s="2" t="inlineStr">
        <is>
          <t>2025-02-22</t>
        </is>
      </c>
      <c r="B30" s="3" t="inlineStr">
        <is>
          <t>KD-6208</t>
        </is>
      </c>
      <c r="C30" s="3" t="inlineStr">
        <is>
          <t>Driftsinformation</t>
        </is>
      </c>
      <c r="D30" s="3" t="n">
        <v>2</v>
      </c>
      <c r="E30" s="3" t="n">
        <v>3</v>
      </c>
      <c r="F30" s="3" t="inlineStr">
        <is>
          <t>Telefon</t>
        </is>
      </c>
      <c r="G30" s="3" t="inlineStr">
        <is>
          <t>Løst</t>
        </is>
      </c>
    </row>
    <row r="31">
      <c r="A31" s="2" t="inlineStr">
        <is>
          <t>2025-02-04</t>
        </is>
      </c>
      <c r="B31" s="3" t="inlineStr">
        <is>
          <t>KD-8052</t>
        </is>
      </c>
      <c r="C31" s="3" t="inlineStr">
        <is>
          <t>Klage</t>
        </is>
      </c>
      <c r="D31" s="3" t="n">
        <v>5</v>
      </c>
      <c r="E31" s="3" t="n">
        <v>1</v>
      </c>
      <c r="F31" s="3" t="inlineStr">
        <is>
          <t>Mail</t>
        </is>
      </c>
      <c r="G31" s="3" t="inlineStr">
        <is>
          <t>Løst</t>
        </is>
      </c>
    </row>
    <row r="32">
      <c r="A32" s="2" t="inlineStr">
        <is>
          <t>2025-05-26</t>
        </is>
      </c>
      <c r="B32" s="3" t="inlineStr">
        <is>
          <t>KD-9751</t>
        </is>
      </c>
      <c r="C32" s="3" t="inlineStr">
        <is>
          <t>Flytning</t>
        </is>
      </c>
      <c r="D32" s="3" t="n">
        <v>0.2</v>
      </c>
      <c r="E32" s="3" t="n">
        <v>5</v>
      </c>
      <c r="F32" s="3" t="inlineStr">
        <is>
          <t>Telefon</t>
        </is>
      </c>
      <c r="G32" s="3" t="inlineStr">
        <is>
          <t>Løst</t>
        </is>
      </c>
    </row>
    <row r="33">
      <c r="A33" s="2" t="inlineStr">
        <is>
          <t>2025-08-22</t>
        </is>
      </c>
      <c r="B33" s="3" t="inlineStr">
        <is>
          <t>KD-3204</t>
        </is>
      </c>
      <c r="C33" s="3" t="inlineStr">
        <is>
          <t>Klage</t>
        </is>
      </c>
      <c r="D33" s="3" t="n">
        <v>5.9</v>
      </c>
      <c r="E33" s="3" t="n">
        <v>2</v>
      </c>
      <c r="F33" s="3" t="inlineStr">
        <is>
          <t>Mail</t>
        </is>
      </c>
      <c r="G33" s="3" t="inlineStr">
        <is>
          <t>Løst</t>
        </is>
      </c>
    </row>
    <row r="34">
      <c r="A34" s="2" t="inlineStr">
        <is>
          <t>2025-07-06</t>
        </is>
      </c>
      <c r="B34" s="3" t="inlineStr">
        <is>
          <t>KD-6064</t>
        </is>
      </c>
      <c r="C34" s="3" t="inlineStr">
        <is>
          <t>Klage</t>
        </is>
      </c>
      <c r="D34" s="3" t="n">
        <v>0.4</v>
      </c>
      <c r="E34" s="3" t="n">
        <v>2</v>
      </c>
      <c r="F34" s="3" t="inlineStr">
        <is>
          <t>Telefon</t>
        </is>
      </c>
      <c r="G34" s="3" t="inlineStr">
        <is>
          <t>Åben</t>
        </is>
      </c>
    </row>
    <row r="35">
      <c r="A35" s="2" t="inlineStr">
        <is>
          <t>2025-12-22</t>
        </is>
      </c>
      <c r="B35" s="3" t="inlineStr">
        <is>
          <t>KD-7473</t>
        </is>
      </c>
      <c r="C35" s="3" t="inlineStr">
        <is>
          <t>Flytning</t>
        </is>
      </c>
      <c r="D35" s="3" t="n">
        <v>1.2</v>
      </c>
      <c r="E35" s="3" t="n">
        <v>4</v>
      </c>
      <c r="F35" s="3" t="inlineStr">
        <is>
          <t>Portal</t>
        </is>
      </c>
      <c r="G35" s="3" t="inlineStr">
        <is>
          <t>Løst</t>
        </is>
      </c>
    </row>
    <row r="36">
      <c r="A36" s="2" t="inlineStr">
        <is>
          <t>2025-11-12</t>
        </is>
      </c>
      <c r="B36" s="3" t="inlineStr">
        <is>
          <t>KD-7077</t>
        </is>
      </c>
      <c r="C36" s="3" t="inlineStr">
        <is>
          <t>Faktura</t>
        </is>
      </c>
      <c r="D36" s="3" t="n">
        <v>0.5</v>
      </c>
      <c r="E36" s="3" t="n">
        <v>4</v>
      </c>
      <c r="F36" s="3" t="inlineStr">
        <is>
          <t>Portal</t>
        </is>
      </c>
      <c r="G36" s="3" t="inlineStr">
        <is>
          <t>Løst</t>
        </is>
      </c>
    </row>
    <row r="37">
      <c r="A37" s="2" t="inlineStr">
        <is>
          <t>2025-12-27</t>
        </is>
      </c>
      <c r="B37" s="3" t="inlineStr">
        <is>
          <t>KD-8305</t>
        </is>
      </c>
      <c r="C37" s="3" t="inlineStr">
        <is>
          <t>Klage</t>
        </is>
      </c>
      <c r="D37" s="3" t="n">
        <v>2.2</v>
      </c>
      <c r="E37" s="3" t="n">
        <v>2</v>
      </c>
      <c r="F37" s="3" t="inlineStr">
        <is>
          <t>Telefon</t>
        </is>
      </c>
      <c r="G37" s="3" t="inlineStr">
        <is>
          <t>Åben</t>
        </is>
      </c>
    </row>
    <row r="38">
      <c r="A38" s="2" t="inlineStr">
        <is>
          <t>2025-08-26</t>
        </is>
      </c>
      <c r="B38" s="3" t="inlineStr">
        <is>
          <t>KD-6501</t>
        </is>
      </c>
      <c r="C38" s="3" t="inlineStr">
        <is>
          <t>Faktura</t>
        </is>
      </c>
      <c r="D38" s="3" t="n">
        <v>0.8</v>
      </c>
      <c r="E38" s="3" t="n">
        <v>4</v>
      </c>
      <c r="F38" s="3" t="inlineStr">
        <is>
          <t>Mail</t>
        </is>
      </c>
      <c r="G38" s="3" t="inlineStr">
        <is>
          <t>Løst</t>
        </is>
      </c>
    </row>
    <row r="39">
      <c r="A39" s="2" t="inlineStr">
        <is>
          <t>2025-09-11</t>
        </is>
      </c>
      <c r="B39" s="3" t="inlineStr">
        <is>
          <t>KD-3510</t>
        </is>
      </c>
      <c r="C39" s="3" t="inlineStr">
        <is>
          <t>Faktura</t>
        </is>
      </c>
      <c r="D39" s="3" t="n">
        <v>1.9</v>
      </c>
      <c r="E39" s="3" t="n">
        <v>5</v>
      </c>
      <c r="F39" s="3" t="inlineStr">
        <is>
          <t>Mail</t>
        </is>
      </c>
      <c r="G39" s="3" t="inlineStr">
        <is>
          <t>Løst</t>
        </is>
      </c>
    </row>
    <row r="40">
      <c r="A40" s="2" t="inlineStr">
        <is>
          <t>2025-10-27</t>
        </is>
      </c>
      <c r="B40" s="3" t="inlineStr">
        <is>
          <t>KD-4379</t>
        </is>
      </c>
      <c r="C40" s="3" t="inlineStr">
        <is>
          <t>Faktura</t>
        </is>
      </c>
      <c r="D40" s="3" t="n">
        <v>1.8</v>
      </c>
      <c r="E40" s="3" t="n">
        <v>3</v>
      </c>
      <c r="F40" s="3" t="inlineStr">
        <is>
          <t>Telefon</t>
        </is>
      </c>
      <c r="G40" s="3" t="inlineStr">
        <is>
          <t>Løst</t>
        </is>
      </c>
    </row>
    <row r="41">
      <c r="A41" s="2" t="inlineStr">
        <is>
          <t>2025-06-18</t>
        </is>
      </c>
      <c r="B41" s="3" t="inlineStr">
        <is>
          <t>KD-2062</t>
        </is>
      </c>
      <c r="C41" s="3" t="inlineStr">
        <is>
          <t>Flytning</t>
        </is>
      </c>
      <c r="D41" s="3" t="n">
        <v>0.6</v>
      </c>
      <c r="E41" s="3" t="n">
        <v>5</v>
      </c>
      <c r="F41" s="3" t="inlineStr">
        <is>
          <t>Portal</t>
        </is>
      </c>
      <c r="G41" s="3" t="inlineStr">
        <is>
          <t>Løst</t>
        </is>
      </c>
    </row>
    <row r="42">
      <c r="A42" s="2" t="inlineStr">
        <is>
          <t>2025-11-11</t>
        </is>
      </c>
      <c r="B42" s="3" t="inlineStr">
        <is>
          <t>KD-7894</t>
        </is>
      </c>
      <c r="C42" s="3" t="inlineStr">
        <is>
          <t>Klage</t>
        </is>
      </c>
      <c r="D42" s="3" t="n">
        <v>2</v>
      </c>
      <c r="E42" s="3" t="n">
        <v>2</v>
      </c>
      <c r="F42" s="3" t="inlineStr">
        <is>
          <t>Telefon</t>
        </is>
      </c>
      <c r="G42" s="3" t="inlineStr">
        <is>
          <t>Løst</t>
        </is>
      </c>
    </row>
    <row r="43">
      <c r="A43" s="2" t="inlineStr">
        <is>
          <t>2025-09-08</t>
        </is>
      </c>
      <c r="B43" s="3" t="inlineStr">
        <is>
          <t>KD-3801</t>
        </is>
      </c>
      <c r="C43" s="3" t="inlineStr">
        <is>
          <t>Klage</t>
        </is>
      </c>
      <c r="D43" s="3" t="n">
        <v>2.7</v>
      </c>
      <c r="E43" s="3" t="n">
        <v>3</v>
      </c>
      <c r="F43" s="3" t="inlineStr">
        <is>
          <t>Telefon</t>
        </is>
      </c>
      <c r="G43" s="3" t="inlineStr">
        <is>
          <t>Løst</t>
        </is>
      </c>
    </row>
    <row r="44">
      <c r="A44" s="2" t="inlineStr">
        <is>
          <t>2025-02-07</t>
        </is>
      </c>
      <c r="B44" s="3" t="inlineStr">
        <is>
          <t>KD-9872</t>
        </is>
      </c>
      <c r="C44" s="3" t="inlineStr">
        <is>
          <t>Driftsinformation</t>
        </is>
      </c>
      <c r="D44" s="3" t="n">
        <v>1.9</v>
      </c>
      <c r="E44" s="3" t="n">
        <v>4</v>
      </c>
      <c r="F44" s="3" t="inlineStr">
        <is>
          <t>Telefon</t>
        </is>
      </c>
      <c r="G44" s="3" t="inlineStr">
        <is>
          <t>Løst</t>
        </is>
      </c>
    </row>
    <row r="45">
      <c r="A45" s="2" t="inlineStr">
        <is>
          <t>2025-09-11</t>
        </is>
      </c>
      <c r="B45" s="3" t="inlineStr">
        <is>
          <t>KD-9249</t>
        </is>
      </c>
      <c r="C45" s="3" t="inlineStr">
        <is>
          <t>Driftsinformation</t>
        </is>
      </c>
      <c r="D45" s="3" t="n">
        <v>0.6</v>
      </c>
      <c r="E45" s="3" t="n">
        <v>4</v>
      </c>
      <c r="F45" s="3" t="inlineStr">
        <is>
          <t>Portal</t>
        </is>
      </c>
      <c r="G45" s="3" t="inlineStr">
        <is>
          <t>Løst</t>
        </is>
      </c>
    </row>
    <row r="46">
      <c r="A46" s="2" t="inlineStr">
        <is>
          <t>2025-10-17</t>
        </is>
      </c>
      <c r="B46" s="3" t="inlineStr">
        <is>
          <t>KD-8840</t>
        </is>
      </c>
      <c r="C46" s="3" t="inlineStr">
        <is>
          <t>Faktura</t>
        </is>
      </c>
      <c r="D46" s="3" t="n">
        <v>0.7</v>
      </c>
      <c r="E46" s="3" t="n">
        <v>4</v>
      </c>
      <c r="F46" s="3" t="inlineStr">
        <is>
          <t>Telefon</t>
        </is>
      </c>
      <c r="G46" s="3" t="inlineStr">
        <is>
          <t>Løst</t>
        </is>
      </c>
    </row>
    <row r="47">
      <c r="A47" s="2" t="inlineStr">
        <is>
          <t>2025-03-20</t>
        </is>
      </c>
      <c r="B47" s="3" t="inlineStr">
        <is>
          <t>KD-2909</t>
        </is>
      </c>
      <c r="C47" s="3" t="inlineStr">
        <is>
          <t>Driftsinformation</t>
        </is>
      </c>
      <c r="D47" s="3" t="n">
        <v>0.5</v>
      </c>
      <c r="E47" s="3" t="n">
        <v>4</v>
      </c>
      <c r="F47" s="3" t="inlineStr">
        <is>
          <t>Portal</t>
        </is>
      </c>
      <c r="G47" s="3" t="inlineStr">
        <is>
          <t>Løst</t>
        </is>
      </c>
    </row>
    <row r="48">
      <c r="A48" s="2" t="inlineStr">
        <is>
          <t>2025-12-15</t>
        </is>
      </c>
      <c r="B48" s="3" t="inlineStr">
        <is>
          <t>KD-2540</t>
        </is>
      </c>
      <c r="C48" s="3" t="inlineStr">
        <is>
          <t>Flytning</t>
        </is>
      </c>
      <c r="D48" s="3" t="n">
        <v>1.5</v>
      </c>
      <c r="E48" s="3" t="n">
        <v>4</v>
      </c>
      <c r="F48" s="3" t="inlineStr">
        <is>
          <t>Portal</t>
        </is>
      </c>
      <c r="G48" s="3" t="inlineStr">
        <is>
          <t>Løst</t>
        </is>
      </c>
    </row>
    <row r="49">
      <c r="A49" s="2" t="inlineStr">
        <is>
          <t>2025-11-19</t>
        </is>
      </c>
      <c r="B49" s="3" t="inlineStr">
        <is>
          <t>KD-8827</t>
        </is>
      </c>
      <c r="C49" s="3" t="inlineStr">
        <is>
          <t>Faktura</t>
        </is>
      </c>
      <c r="D49" s="3" t="n">
        <v>0.5</v>
      </c>
      <c r="E49" s="3" t="n">
        <v>4</v>
      </c>
      <c r="F49" s="3" t="inlineStr">
        <is>
          <t>Telefon</t>
        </is>
      </c>
      <c r="G49" s="3" t="inlineStr">
        <is>
          <t>Åben</t>
        </is>
      </c>
    </row>
    <row r="50">
      <c r="A50" s="2" t="inlineStr">
        <is>
          <t>2025-04-01</t>
        </is>
      </c>
      <c r="B50" s="3" t="inlineStr">
        <is>
          <t>KD-4080</t>
        </is>
      </c>
      <c r="C50" s="3" t="inlineStr">
        <is>
          <t>Klage</t>
        </is>
      </c>
      <c r="D50" s="3" t="n">
        <v>3.1</v>
      </c>
      <c r="E50" s="3" t="n">
        <v>3</v>
      </c>
      <c r="F50" s="3" t="inlineStr">
        <is>
          <t>Telefon</t>
        </is>
      </c>
      <c r="G50" s="3" t="inlineStr">
        <is>
          <t>Åben</t>
        </is>
      </c>
    </row>
    <row r="51">
      <c r="A51" s="2" t="inlineStr">
        <is>
          <t>2025-05-11</t>
        </is>
      </c>
      <c r="B51" s="3" t="inlineStr">
        <is>
          <t>KD-1643</t>
        </is>
      </c>
      <c r="C51" s="3" t="inlineStr">
        <is>
          <t>Klage</t>
        </is>
      </c>
      <c r="D51" s="3" t="n">
        <v>2.5</v>
      </c>
      <c r="E51" s="3" t="n">
        <v>1</v>
      </c>
      <c r="F51" s="3" t="inlineStr">
        <is>
          <t>Telefon</t>
        </is>
      </c>
      <c r="G51" s="3" t="inlineStr">
        <is>
          <t>Løst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</cols>
  <sheetData>
    <row r="1">
      <c r="A1" s="1" t="inlineStr">
        <is>
          <t>Kategori</t>
        </is>
      </c>
      <c r="B1" s="1" t="inlineStr">
        <is>
          <t>Q1 Budget</t>
        </is>
      </c>
      <c r="C1" s="1" t="inlineStr">
        <is>
          <t>Q1 Realiseret</t>
        </is>
      </c>
      <c r="D1" s="1" t="inlineStr">
        <is>
          <t>Q2 Budget</t>
        </is>
      </c>
      <c r="E1" s="1" t="inlineStr">
        <is>
          <t>Q2 Realiseret</t>
        </is>
      </c>
      <c r="F1" s="1" t="inlineStr">
        <is>
          <t>Q3 Budget</t>
        </is>
      </c>
      <c r="G1" s="1" t="inlineStr">
        <is>
          <t>Q3 Realiseret</t>
        </is>
      </c>
      <c r="H1" s="1" t="inlineStr">
        <is>
          <t>Q4 Budget</t>
        </is>
      </c>
      <c r="I1" s="1" t="inlineStr">
        <is>
          <t>Q4 Realiseret</t>
        </is>
      </c>
      <c r="J1" s="1" t="inlineStr">
        <is>
          <t>Helår Budget</t>
        </is>
      </c>
      <c r="K1" s="1" t="inlineStr">
        <is>
          <t>Helår Realiseret</t>
        </is>
      </c>
      <c r="L1" s="1" t="inlineStr">
        <is>
          <t>Afvigelse</t>
        </is>
      </c>
      <c r="M1" s="1" t="inlineStr">
        <is>
          <t>Afvigelse %</t>
        </is>
      </c>
    </row>
    <row r="2">
      <c r="A2" s="2" t="inlineStr">
        <is>
          <t>Brændsel</t>
        </is>
      </c>
      <c r="B2" s="3" t="n">
        <v>8200</v>
      </c>
      <c r="C2" s="3" t="n">
        <v>8050</v>
      </c>
      <c r="D2" s="3" t="n">
        <v>5100</v>
      </c>
      <c r="E2" s="3" t="n">
        <v>5300</v>
      </c>
      <c r="F2" s="3" t="n">
        <v>3800</v>
      </c>
      <c r="G2" s="3" t="n">
        <v>3650</v>
      </c>
      <c r="H2" s="3" t="n">
        <v>7900</v>
      </c>
      <c r="I2" s="3" t="n">
        <v>8100</v>
      </c>
      <c r="J2" s="3">
        <f>B2+D2+F2+H2</f>
        <v/>
      </c>
      <c r="K2" s="3">
        <f>C2+E2+G2+I2</f>
        <v/>
      </c>
      <c r="L2" s="3">
        <f>K2-J2</f>
        <v/>
      </c>
      <c r="M2" s="3">
        <f>IF(J2=0,0,L2/J2*100)</f>
        <v/>
      </c>
    </row>
    <row r="3">
      <c r="A3" s="2" t="inlineStr">
        <is>
          <t>Vedligeholdelse</t>
        </is>
      </c>
      <c r="B3" s="3" t="n">
        <v>2800</v>
      </c>
      <c r="C3" s="3" t="n">
        <v>3100</v>
      </c>
      <c r="D3" s="3" t="n">
        <v>3200</v>
      </c>
      <c r="E3" s="3" t="n">
        <v>3900</v>
      </c>
      <c r="F3" s="3" t="n">
        <v>2500</v>
      </c>
      <c r="G3" s="3" t="n">
        <v>2600</v>
      </c>
      <c r="H3" s="3" t="n">
        <v>2100</v>
      </c>
      <c r="I3" s="3" t="n">
        <v>2200</v>
      </c>
      <c r="J3" s="3">
        <f>B3+D3+F3+H3</f>
        <v/>
      </c>
      <c r="K3" s="3">
        <f>C3+E3+G3+I3</f>
        <v/>
      </c>
      <c r="L3" s="3">
        <f>K3-J3</f>
        <v/>
      </c>
      <c r="M3" s="3">
        <f>IF(J3=0,0,L3/J3*100)</f>
        <v/>
      </c>
    </row>
    <row r="4">
      <c r="A4" s="2" t="inlineStr">
        <is>
          <t>Personale</t>
        </is>
      </c>
      <c r="B4" s="3" t="n">
        <v>4100</v>
      </c>
      <c r="C4" s="3" t="n">
        <v>3950</v>
      </c>
      <c r="D4" s="3" t="n">
        <v>4100</v>
      </c>
      <c r="E4" s="3" t="n">
        <v>3900</v>
      </c>
      <c r="F4" s="3" t="n">
        <v>4100</v>
      </c>
      <c r="G4" s="3" t="n">
        <v>4050</v>
      </c>
      <c r="H4" s="3" t="n">
        <v>4100</v>
      </c>
      <c r="I4" s="3" t="n">
        <v>3980</v>
      </c>
      <c r="J4" s="3">
        <f>B4+D4+F4+H4</f>
        <v/>
      </c>
      <c r="K4" s="3">
        <f>C4+E4+G4+I4</f>
        <v/>
      </c>
      <c r="L4" s="3">
        <f>K4-J4</f>
        <v/>
      </c>
      <c r="M4" s="3">
        <f>IF(J4=0,0,L4/J4*100)</f>
        <v/>
      </c>
    </row>
    <row r="5">
      <c r="A5" s="2" t="inlineStr">
        <is>
          <t>El</t>
        </is>
      </c>
      <c r="B5" s="3" t="n">
        <v>1200</v>
      </c>
      <c r="C5" s="3" t="n">
        <v>1050</v>
      </c>
      <c r="D5" s="3" t="n">
        <v>800</v>
      </c>
      <c r="E5" s="3" t="n">
        <v>720</v>
      </c>
      <c r="F5" s="3" t="n">
        <v>600</v>
      </c>
      <c r="G5" s="3" t="n">
        <v>580</v>
      </c>
      <c r="H5" s="3" t="n">
        <v>1100</v>
      </c>
      <c r="I5" s="3" t="n">
        <v>980</v>
      </c>
      <c r="J5" s="3">
        <f>B5+D5+F5+H5</f>
        <v/>
      </c>
      <c r="K5" s="3">
        <f>C5+E5+G5+I5</f>
        <v/>
      </c>
      <c r="L5" s="3">
        <f>K5-J5</f>
        <v/>
      </c>
      <c r="M5" s="3">
        <f>IF(J5=0,0,L5/J5*100)</f>
        <v/>
      </c>
    </row>
    <row r="6">
      <c r="A6" s="2" t="inlineStr">
        <is>
          <t>IT</t>
        </is>
      </c>
      <c r="B6" s="3" t="n">
        <v>300</v>
      </c>
      <c r="C6" s="3" t="n">
        <v>280</v>
      </c>
      <c r="D6" s="3" t="n">
        <v>400</v>
      </c>
      <c r="E6" s="3" t="n">
        <v>420</v>
      </c>
      <c r="F6" s="3" t="n">
        <v>300</v>
      </c>
      <c r="G6" s="3" t="n">
        <v>310</v>
      </c>
      <c r="H6" s="3" t="n">
        <v>200</v>
      </c>
      <c r="I6" s="3" t="n">
        <v>190</v>
      </c>
      <c r="J6" s="3">
        <f>B6+D6+F6+H6</f>
        <v/>
      </c>
      <c r="K6" s="3">
        <f>C6+E6+G6+I6</f>
        <v/>
      </c>
      <c r="L6" s="3">
        <f>K6-J6</f>
        <v/>
      </c>
      <c r="M6" s="3">
        <f>IF(J6=0,0,L6/J6*100)</f>
        <v/>
      </c>
    </row>
    <row r="7">
      <c r="A7" s="2" t="inlineStr">
        <is>
          <t>Administration</t>
        </is>
      </c>
      <c r="B7" s="3" t="n">
        <v>900</v>
      </c>
      <c r="C7" s="3" t="n">
        <v>880</v>
      </c>
      <c r="D7" s="3" t="n">
        <v>900</v>
      </c>
      <c r="E7" s="3" t="n">
        <v>920</v>
      </c>
      <c r="F7" s="3" t="n">
        <v>900</v>
      </c>
      <c r="G7" s="3" t="n">
        <v>870</v>
      </c>
      <c r="H7" s="3" t="n">
        <v>900</v>
      </c>
      <c r="I7" s="3" t="n">
        <v>910</v>
      </c>
      <c r="J7" s="3">
        <f>B7+D7+F7+H7</f>
        <v/>
      </c>
      <c r="K7" s="3">
        <f>C7+E7+G7+I7</f>
        <v/>
      </c>
      <c r="L7" s="3">
        <f>K7-J7</f>
        <v/>
      </c>
      <c r="M7" s="3">
        <f>IF(J7=0,0,L7/J7*100)</f>
        <v/>
      </c>
    </row>
    <row r="8">
      <c r="A8" s="4" t="inlineStr">
        <is>
          <t>Total</t>
        </is>
      </c>
      <c r="B8" s="5">
        <f>SUM(B2:B7)</f>
        <v/>
      </c>
      <c r="C8" s="5">
        <f>SUM(C2:C7)</f>
        <v/>
      </c>
      <c r="D8" s="5">
        <f>SUM(D2:D7)</f>
        <v/>
      </c>
      <c r="E8" s="5">
        <f>SUM(E2:E7)</f>
        <v/>
      </c>
      <c r="F8" s="5">
        <f>SUM(F2:F7)</f>
        <v/>
      </c>
      <c r="G8" s="5">
        <f>SUM(G2:G7)</f>
        <v/>
      </c>
      <c r="H8" s="5">
        <f>SUM(H2:H7)</f>
        <v/>
      </c>
      <c r="I8" s="5">
        <f>SUM(I2:I7)</f>
        <v/>
      </c>
      <c r="J8" s="5">
        <f>SUM(J2:J7)</f>
        <v/>
      </c>
      <c r="K8" s="5">
        <f>SUM(K2:K7)</f>
        <v/>
      </c>
      <c r="L8" s="5">
        <f>SUM(L2:L7)</f>
        <v/>
      </c>
      <c r="M8" s="5">
        <f>SUM(M2:M7)</f>
        <v/>
      </c>
    </row>
    <row r="10">
      <c r="A10" s="6" t="inlineStr">
        <is>
          <t>Note: Alle beløb i 1.000 kr.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5"/>
  <sheetViews>
    <sheetView workbookViewId="0">
      <selection activeCell="A1" sqref="A1"/>
    </sheetView>
  </sheetViews>
  <sheetFormatPr baseColWidth="8" defaultRowHeight="15"/>
  <cols>
    <col width="18" customWidth="1" min="1" max="1"/>
    <col width="55" customWidth="1" min="2" max="2"/>
    <col width="16" customWidth="1" min="3" max="3"/>
    <col width="40" customWidth="1" min="4" max="4"/>
  </cols>
  <sheetData>
    <row r="1">
      <c r="A1" s="7" t="inlineStr">
        <is>
          <t>Reference-data til formler</t>
        </is>
      </c>
    </row>
    <row r="3">
      <c r="A3" s="8" t="inlineStr">
        <is>
          <t>Pristabel</t>
        </is>
      </c>
    </row>
    <row r="4">
      <c r="A4" s="1" t="inlineStr">
        <is>
          <t>Kundegruppe</t>
        </is>
      </c>
      <c r="B4" s="1" t="inlineStr">
        <is>
          <t>Pris pr. kWh</t>
        </is>
      </c>
      <c r="C4" s="1" t="inlineStr">
        <is>
          <t>Rabat %</t>
        </is>
      </c>
    </row>
    <row r="5">
      <c r="A5" s="2" t="inlineStr">
        <is>
          <t>Privat</t>
        </is>
      </c>
      <c r="B5" s="2" t="n">
        <v>0.42</v>
      </c>
      <c r="C5" s="2" t="n">
        <v>0</v>
      </c>
    </row>
    <row r="6">
      <c r="A6" s="2" t="inlineStr">
        <is>
          <t>Erhverv-Lille</t>
        </is>
      </c>
      <c r="B6" s="2" t="n">
        <v>0.38</v>
      </c>
      <c r="C6" s="2" t="n">
        <v>5</v>
      </c>
    </row>
    <row r="7">
      <c r="A7" s="2" t="inlineStr">
        <is>
          <t>Erhverv-Stor</t>
        </is>
      </c>
      <c r="B7" s="2" t="n">
        <v>0.35</v>
      </c>
      <c r="C7" s="2" t="n">
        <v>10</v>
      </c>
    </row>
    <row r="8">
      <c r="A8" s="2" t="inlineStr">
        <is>
          <t>Offentlig</t>
        </is>
      </c>
      <c r="B8" s="2" t="n">
        <v>0.4</v>
      </c>
      <c r="C8" s="2" t="n">
        <v>3</v>
      </c>
    </row>
    <row r="9">
      <c r="A9" s="2" t="inlineStr">
        <is>
          <t>Andel</t>
        </is>
      </c>
      <c r="B9" s="2" t="n">
        <v>0.41</v>
      </c>
      <c r="C9" s="2" t="n">
        <v>2</v>
      </c>
    </row>
    <row r="11">
      <c r="A11" s="8" t="inlineStr">
        <is>
          <t>Forbrugseksempel</t>
        </is>
      </c>
    </row>
    <row r="12">
      <c r="A12" s="1" t="inlineStr">
        <is>
          <t>Kunde</t>
        </is>
      </c>
      <c r="B12" s="1" t="inlineStr">
        <is>
          <t>Kundegruppe</t>
        </is>
      </c>
      <c r="C12" s="1" t="inlineStr">
        <is>
          <t>Forbrug (kWh)</t>
        </is>
      </c>
      <c r="D12" s="1" t="inlineStr">
        <is>
          <t>Måned</t>
        </is>
      </c>
      <c r="E12" s="1" t="inlineStr">
        <is>
          <t>Betalt</t>
        </is>
      </c>
    </row>
    <row r="13">
      <c r="A13" s="2" t="inlineStr">
        <is>
          <t>Hansen</t>
        </is>
      </c>
      <c r="B13" s="2" t="inlineStr">
        <is>
          <t>Privat</t>
        </is>
      </c>
      <c r="C13" s="2" t="n">
        <v>4200</v>
      </c>
      <c r="D13" s="2" t="inlineStr">
        <is>
          <t>Jan</t>
        </is>
      </c>
      <c r="E13" s="2" t="inlineStr">
        <is>
          <t>Ja</t>
        </is>
      </c>
    </row>
    <row r="14">
      <c r="A14" s="2" t="inlineStr">
        <is>
          <t>Pedersen</t>
        </is>
      </c>
      <c r="B14" s="2" t="inlineStr">
        <is>
          <t>Privat</t>
        </is>
      </c>
      <c r="C14" s="2" t="n">
        <v>3800</v>
      </c>
      <c r="D14" s="2" t="inlineStr">
        <is>
          <t>Jan</t>
        </is>
      </c>
      <c r="E14" s="2" t="inlineStr">
        <is>
          <t>Nej</t>
        </is>
      </c>
    </row>
    <row r="15">
      <c r="A15" s="2" t="inlineStr">
        <is>
          <t>Rambøll</t>
        </is>
      </c>
      <c r="B15" s="2" t="inlineStr">
        <is>
          <t>Erhverv-Stor</t>
        </is>
      </c>
      <c r="C15" s="2" t="n">
        <v>18500</v>
      </c>
      <c r="D15" s="2" t="inlineStr">
        <is>
          <t>Jan</t>
        </is>
      </c>
      <c r="E15" s="2" t="inlineStr">
        <is>
          <t>Ja</t>
        </is>
      </c>
    </row>
    <row r="16">
      <c r="A16" s="2" t="inlineStr">
        <is>
          <t>Kommunen</t>
        </is>
      </c>
      <c r="B16" s="2" t="inlineStr">
        <is>
          <t>Offentlig</t>
        </is>
      </c>
      <c r="C16" s="2" t="n">
        <v>12000</v>
      </c>
      <c r="D16" s="2" t="inlineStr">
        <is>
          <t>Jan</t>
        </is>
      </c>
      <c r="E16" s="2" t="inlineStr">
        <is>
          <t>Ja</t>
        </is>
      </c>
    </row>
    <row r="17">
      <c r="A17" s="2" t="inlineStr">
        <is>
          <t>Hansen</t>
        </is>
      </c>
      <c r="B17" s="2" t="inlineStr">
        <is>
          <t>Privat</t>
        </is>
      </c>
      <c r="C17" s="2" t="n">
        <v>2100</v>
      </c>
      <c r="D17" s="2" t="inlineStr">
        <is>
          <t>Feb</t>
        </is>
      </c>
      <c r="E17" s="2" t="inlineStr">
        <is>
          <t>Ja</t>
        </is>
      </c>
    </row>
    <row r="18">
      <c r="A18" s="2" t="inlineStr">
        <is>
          <t>Pedersen</t>
        </is>
      </c>
      <c r="B18" s="2" t="inlineStr">
        <is>
          <t>Privat</t>
        </is>
      </c>
      <c r="C18" s="2" t="n">
        <v>1900</v>
      </c>
      <c r="D18" s="2" t="inlineStr">
        <is>
          <t>Feb</t>
        </is>
      </c>
      <c r="E18" s="2" t="inlineStr">
        <is>
          <t>Nej</t>
        </is>
      </c>
    </row>
    <row r="19">
      <c r="A19" s="2" t="inlineStr">
        <is>
          <t>Rambøll</t>
        </is>
      </c>
      <c r="B19" s="2" t="inlineStr">
        <is>
          <t>Erhverv-Stor</t>
        </is>
      </c>
      <c r="C19" s="2" t="n">
        <v>15200</v>
      </c>
      <c r="D19" s="2" t="inlineStr">
        <is>
          <t>Feb</t>
        </is>
      </c>
      <c r="E19" s="2" t="inlineStr">
        <is>
          <t>Ja</t>
        </is>
      </c>
    </row>
    <row r="20">
      <c r="A20" s="2" t="inlineStr">
        <is>
          <t>Kommunen</t>
        </is>
      </c>
      <c r="B20" s="2" t="inlineStr">
        <is>
          <t>Offentlig</t>
        </is>
      </c>
      <c r="C20" s="2" t="n">
        <v>9800</v>
      </c>
      <c r="D20" s="2" t="inlineStr">
        <is>
          <t>Feb</t>
        </is>
      </c>
      <c r="E20" s="2" t="inlineStr">
        <is>
          <t>Nej</t>
        </is>
      </c>
    </row>
    <row r="21">
      <c r="A21" s="2" t="inlineStr">
        <is>
          <t>Hansen</t>
        </is>
      </c>
      <c r="B21" s="2" t="inlineStr">
        <is>
          <t>Privat</t>
        </is>
      </c>
      <c r="C21" s="2" t="n">
        <v>1200</v>
      </c>
      <c r="D21" s="2" t="inlineStr">
        <is>
          <t>Mar</t>
        </is>
      </c>
      <c r="E21" s="2" t="inlineStr">
        <is>
          <t>Ja</t>
        </is>
      </c>
    </row>
    <row r="22">
      <c r="A22" s="2" t="inlineStr">
        <is>
          <t>Pedersen</t>
        </is>
      </c>
      <c r="B22" s="2" t="inlineStr">
        <is>
          <t>Privat</t>
        </is>
      </c>
      <c r="C22" s="2" t="n">
        <v>1100</v>
      </c>
      <c r="D22" s="2" t="inlineStr">
        <is>
          <t>Mar</t>
        </is>
      </c>
      <c r="E22" s="2" t="inlineStr">
        <is>
          <t>Ja</t>
        </is>
      </c>
    </row>
    <row r="25">
      <c r="A25" s="7" t="inlineStr">
        <is>
          <t>Formler til forklaring</t>
        </is>
      </c>
    </row>
    <row r="27">
      <c r="A27" s="1" t="inlineStr">
        <is>
          <t>Nr.</t>
        </is>
      </c>
      <c r="B27" s="1" t="inlineStr">
        <is>
          <t>Formel</t>
        </is>
      </c>
      <c r="C27" s="1" t="inlineStr">
        <is>
          <t>Resultat</t>
        </is>
      </c>
      <c r="D27" s="1" t="inlineStr">
        <is>
          <t>Forklaring (udfyld med Copilot)</t>
        </is>
      </c>
    </row>
    <row r="28">
      <c r="A28" s="2" t="inlineStr">
        <is>
          <t>1</t>
        </is>
      </c>
      <c r="B28" s="2">
        <f>VLOOKUP("Erhverv-Stor",A5:C9,2,FALSE)</f>
        <v/>
      </c>
      <c r="C28" s="2">
        <f>VLOOKUP("Erhverv-Stor",A5:C9,2,FALSE)</f>
        <v/>
      </c>
      <c r="D28" s="2" t="inlineStr"/>
    </row>
    <row r="29">
      <c r="A29" s="2" t="inlineStr">
        <is>
          <t>2</t>
        </is>
      </c>
      <c r="B29" s="2">
        <f>INDEX(A5:A9,MATCH(0.38,B5:B9,0))</f>
        <v/>
      </c>
      <c r="C29" s="2">
        <f>INDEX(A5:A9,MATCH(0.38,B5:B9,0))</f>
        <v/>
      </c>
      <c r="D29" s="2" t="inlineStr"/>
    </row>
    <row r="30">
      <c r="A30" s="2" t="inlineStr">
        <is>
          <t>3</t>
        </is>
      </c>
      <c r="B30" s="2">
        <f>SUMIFS(C13:C22,B13:B22,"Privat",D13:D22,"Jan")</f>
        <v/>
      </c>
      <c r="C30" s="2">
        <f>SUMIFS(C13:C22,B13:B22,"Privat",D13:D22,"Jan")</f>
        <v/>
      </c>
      <c r="D30" s="2" t="inlineStr"/>
    </row>
    <row r="31">
      <c r="A31" s="2" t="inlineStr">
        <is>
          <t>4</t>
        </is>
      </c>
      <c r="B31" s="2">
        <f>IF(AND(C13&gt;3000,E13="Ja"),"Storkunde","Standard")</f>
        <v/>
      </c>
      <c r="C31" s="2">
        <f>IF(AND(C13&gt;3000,E13="Ja"),"Storkunde","Standard")</f>
        <v/>
      </c>
      <c r="D31" s="2" t="inlineStr"/>
    </row>
    <row r="32">
      <c r="A32" s="2" t="inlineStr">
        <is>
          <t>5</t>
        </is>
      </c>
      <c r="B32" s="2">
        <f>IF(C13&gt;5000,"Stor",IF(C13&gt;2000,"Mellem","Lille"))</f>
        <v/>
      </c>
      <c r="C32" s="2">
        <f>IF(C13&gt;5000,"Stor",IF(C13&gt;2000,"Mellem","Lille"))</f>
        <v/>
      </c>
      <c r="D32" s="2" t="inlineStr"/>
    </row>
    <row r="33">
      <c r="A33" s="2" t="inlineStr">
        <is>
          <t>6</t>
        </is>
      </c>
      <c r="B33" s="2">
        <f>AVERAGEIF(B13:B22,"Privat",C13:C22)</f>
        <v/>
      </c>
      <c r="C33" s="2">
        <f>AVERAGEIF(B13:B22,"Privat",C13:C22)</f>
        <v/>
      </c>
      <c r="D33" s="2" t="inlineStr"/>
    </row>
    <row r="34">
      <c r="A34" s="2" t="inlineStr">
        <is>
          <t>7</t>
        </is>
      </c>
      <c r="B34" s="2">
        <f>SUMPRODUCT((B13:B22="Erhverv-Stor")*(C13:C22))</f>
        <v/>
      </c>
      <c r="C34" s="2">
        <f>SUMPRODUCT((B13:B22="Erhverv-Stor")*(C13:C22))</f>
        <v/>
      </c>
      <c r="D34" s="2" t="inlineStr"/>
    </row>
    <row r="35">
      <c r="A35" s="2" t="inlineStr">
        <is>
          <t>8</t>
        </is>
      </c>
      <c r="B35" s="2">
        <f>COUNTIFS(D13:D22,"Jan",E13:E22,"Ja")</f>
        <v/>
      </c>
      <c r="C35" s="2">
        <f>COUNTIFS(D13:D22,"Jan",E13:E22,"Ja")</f>
        <v/>
      </c>
      <c r="D35" s="2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2026-05-10T20:00:34Z</dcterms:created>
  <dcterms:modified xmlns:dcterms="http://purl.org/dc/terms/" xmlns:xsi="http://www.w3.org/2001/XMLSchema-instance" xsi:type="dcterms:W3CDTF">2026-05-10T20:00:34Z</dcterms:modified>
</cp:coreProperties>
</file>